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6" i="1" l="1"/>
  <c r="F86" i="1"/>
  <c r="J85" i="1"/>
  <c r="H85" i="1"/>
  <c r="F85" i="1"/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15" i="1"/>
  <c r="J83" i="1" s="1"/>
  <c r="J84" i="1" s="1"/>
  <c r="I76" i="1" l="1"/>
  <c r="H76" i="1" s="1"/>
  <c r="I77" i="1"/>
  <c r="H77" i="1" s="1"/>
  <c r="I78" i="1"/>
  <c r="H78" i="1" s="1"/>
  <c r="I79" i="1"/>
  <c r="H79" i="1" s="1"/>
  <c r="I80" i="1"/>
  <c r="H80" i="1" s="1"/>
  <c r="I81" i="1"/>
  <c r="H81" i="1" s="1"/>
  <c r="I82" i="1"/>
  <c r="H82" i="1" s="1"/>
  <c r="I71" i="1"/>
  <c r="H71" i="1" s="1"/>
  <c r="I72" i="1"/>
  <c r="H72" i="1" s="1"/>
  <c r="I73" i="1"/>
  <c r="H73" i="1" s="1"/>
  <c r="I74" i="1"/>
  <c r="H74" i="1" s="1"/>
  <c r="I75" i="1"/>
  <c r="H75" i="1" s="1"/>
  <c r="I67" i="1"/>
  <c r="H67" i="1" s="1"/>
  <c r="I68" i="1"/>
  <c r="H68" i="1" s="1"/>
  <c r="I69" i="1"/>
  <c r="H69" i="1" s="1"/>
  <c r="I70" i="1"/>
  <c r="H70" i="1" s="1"/>
  <c r="I61" i="1"/>
  <c r="H61" i="1" s="1"/>
  <c r="I62" i="1"/>
  <c r="H62" i="1" s="1"/>
  <c r="I63" i="1"/>
  <c r="H63" i="1" s="1"/>
  <c r="I64" i="1"/>
  <c r="H64" i="1" s="1"/>
  <c r="I65" i="1"/>
  <c r="H65" i="1" s="1"/>
  <c r="I66" i="1"/>
  <c r="H66" i="1" s="1"/>
  <c r="I55" i="1"/>
  <c r="H55" i="1" s="1"/>
  <c r="I56" i="1"/>
  <c r="H56" i="1" s="1"/>
  <c r="I57" i="1"/>
  <c r="H57" i="1" s="1"/>
  <c r="I58" i="1"/>
  <c r="H58" i="1" s="1"/>
  <c r="I59" i="1"/>
  <c r="H59" i="1" s="1"/>
  <c r="I60" i="1"/>
  <c r="H60" i="1" s="1"/>
  <c r="I52" i="1"/>
  <c r="H52" i="1" s="1"/>
  <c r="I53" i="1"/>
  <c r="H53" i="1" s="1"/>
  <c r="I54" i="1"/>
  <c r="H54" i="1" s="1"/>
  <c r="I44" i="1"/>
  <c r="H44" i="1" s="1"/>
  <c r="I45" i="1"/>
  <c r="H45" i="1" s="1"/>
  <c r="I46" i="1"/>
  <c r="H46" i="1" s="1"/>
  <c r="I47" i="1"/>
  <c r="H47" i="1" s="1"/>
  <c r="I48" i="1"/>
  <c r="H48" i="1" s="1"/>
  <c r="I49" i="1"/>
  <c r="H49" i="1" s="1"/>
  <c r="I50" i="1"/>
  <c r="H50" i="1" s="1"/>
  <c r="I51" i="1"/>
  <c r="H51" i="1" s="1"/>
  <c r="I37" i="1"/>
  <c r="H37" i="1" s="1"/>
  <c r="I38" i="1"/>
  <c r="H38" i="1" s="1"/>
  <c r="I39" i="1"/>
  <c r="H39" i="1" s="1"/>
  <c r="I40" i="1"/>
  <c r="H40" i="1" s="1"/>
  <c r="I41" i="1"/>
  <c r="H41" i="1" s="1"/>
  <c r="I42" i="1"/>
  <c r="H42" i="1" s="1"/>
  <c r="I43" i="1"/>
  <c r="H43" i="1" s="1"/>
  <c r="I28" i="1"/>
  <c r="H28" i="1" s="1"/>
  <c r="I29" i="1"/>
  <c r="H29" i="1" s="1"/>
  <c r="I30" i="1"/>
  <c r="H30" i="1" s="1"/>
  <c r="I31" i="1"/>
  <c r="H31" i="1" s="1"/>
  <c r="I32" i="1"/>
  <c r="H32" i="1" s="1"/>
  <c r="I33" i="1"/>
  <c r="H33" i="1" s="1"/>
  <c r="I34" i="1"/>
  <c r="H34" i="1" s="1"/>
  <c r="I35" i="1"/>
  <c r="H35" i="1" s="1"/>
  <c r="I36" i="1"/>
  <c r="H36" i="1" s="1"/>
  <c r="I25" i="1"/>
  <c r="H25" i="1" s="1"/>
  <c r="I26" i="1"/>
  <c r="H26" i="1" s="1"/>
  <c r="I27" i="1"/>
  <c r="H27" i="1" s="1"/>
  <c r="I24" i="1"/>
  <c r="H24" i="1" s="1"/>
  <c r="I23" i="1"/>
  <c r="H23" i="1" s="1"/>
  <c r="I22" i="1"/>
  <c r="H22" i="1" s="1"/>
  <c r="I21" i="1"/>
  <c r="H21" i="1" s="1"/>
  <c r="I20" i="1"/>
  <c r="H20" i="1" s="1"/>
  <c r="I19" i="1"/>
  <c r="H19" i="1" s="1"/>
  <c r="I18" i="1"/>
  <c r="H18" i="1" s="1"/>
  <c r="F83" i="1"/>
  <c r="F84" i="1" s="1"/>
  <c r="I17" i="1"/>
  <c r="H17" i="1" s="1"/>
  <c r="I16" i="1"/>
  <c r="H16" i="1" s="1"/>
  <c r="I15" i="1"/>
  <c r="H15" i="1" s="1"/>
  <c r="H83" i="1" s="1"/>
  <c r="H84" i="1" s="1"/>
</calcChain>
</file>

<file path=xl/sharedStrings.xml><?xml version="1.0" encoding="utf-8"?>
<sst xmlns="http://schemas.openxmlformats.org/spreadsheetml/2006/main" count="138" uniqueCount="51">
  <si>
    <t>Акт</t>
  </si>
  <si>
    <t xml:space="preserve">г. Павловск                                                           </t>
  </si>
  <si>
    <t>Мы нижеподписавшиеся, Глава Местной администрации города Павловска М.Ю. Сызранцев, Генеральный директор ОАО</t>
  </si>
  <si>
    <t>Автодор СПб Г.Ю. Мицык, составили настоящий акт о том, что при выполнении работ в соответствии с муниципальным</t>
  </si>
  <si>
    <t>контрактом от 31 декабря 2014г. №МК - 003  "по уборке и санитарной очистке территорий муниципального образования города</t>
  </si>
  <si>
    <t>Павловска, за исключением земельных участков, обеспечение уборки и санитарной очистки которых осуществляется гражданами и</t>
  </si>
  <si>
    <t>юридическими лицами либо отнесено к полномочия исполнительных органов государственной власти Санкт - Петербурга в 2015 году"</t>
  </si>
  <si>
    <t>адресам (кадастровым кварталам):</t>
  </si>
  <si>
    <t>№ п/п</t>
  </si>
  <si>
    <t>№ кадастрового квартала                       Адрес</t>
  </si>
  <si>
    <t>Вид покрытия</t>
  </si>
  <si>
    <t>Предельный норматив</t>
  </si>
  <si>
    <t>По муниципальному контракту № МК -003</t>
  </si>
  <si>
    <t>Фактическое выполнение</t>
  </si>
  <si>
    <t>Отклонение</t>
  </si>
  <si>
    <t>сумма руб.</t>
  </si>
  <si>
    <t>площадь, м кв.</t>
  </si>
  <si>
    <t>Усовершенствованные покрытия</t>
  </si>
  <si>
    <t>Руч. уборка</t>
  </si>
  <si>
    <t>Мех. уборка</t>
  </si>
  <si>
    <t>Газоны</t>
  </si>
  <si>
    <t>Итого по кадастровым кварталам:</t>
  </si>
  <si>
    <t>Итого с НДС 18%</t>
  </si>
  <si>
    <t>Итого с понижающим коэффициентом 0,960000003</t>
  </si>
  <si>
    <t>Глава Местной администрации города Павловска                                                    М.Ю. Сызранцев</t>
  </si>
  <si>
    <t>Генеральный директор ОАО "Автодор СПб"                                                                 Г.Ю. Мицык</t>
  </si>
  <si>
    <t>15.04.15г.</t>
  </si>
  <si>
    <t>выполнил работыпо уборке усовершенствованных и неусовершенствованных покрытий, газонов не в полном объёме, по следующим</t>
  </si>
  <si>
    <t xml:space="preserve">в апреле (с 01.04 по 15.04) 2015 года "Подрядчик" Открытое акционерное общество "Автодор Санкт- Петербург" (ОАО "Автодор СПб") </t>
  </si>
  <si>
    <t>Итого за период с 01.04 по 15.04</t>
  </si>
  <si>
    <r>
      <rPr>
        <b/>
        <sz val="11"/>
        <color theme="1"/>
        <rFont val="Calibri"/>
        <family val="2"/>
        <charset val="204"/>
        <scheme val="minor"/>
      </rPr>
      <t>16208</t>
    </r>
    <r>
      <rPr>
        <sz val="11"/>
        <color theme="1"/>
        <rFont val="Calibri"/>
        <family val="2"/>
        <scheme val="minor"/>
      </rPr>
      <t xml:space="preserve"> -  ограничен улицами: ул. Мичурина, Елизаветинская ул. , ул. Правды, р.Тызьва</t>
    </r>
  </si>
  <si>
    <r>
      <rPr>
        <b/>
        <sz val="11"/>
        <color theme="1"/>
        <rFont val="Calibri"/>
        <family val="2"/>
        <charset val="204"/>
        <scheme val="minor"/>
      </rPr>
      <t>16215</t>
    </r>
    <r>
      <rPr>
        <sz val="11"/>
        <color theme="1"/>
        <rFont val="Calibri"/>
        <family val="2"/>
        <scheme val="minor"/>
      </rPr>
      <t>- ограничен улицами: ул. Конюшенная,ул. Правды, ул. Гуммолосаровская, ул. Васенко</t>
    </r>
  </si>
  <si>
    <r>
      <rPr>
        <b/>
        <sz val="11"/>
        <color theme="1"/>
        <rFont val="Calibri"/>
        <family val="2"/>
        <charset val="204"/>
        <scheme val="minor"/>
      </rPr>
      <t>16220 -</t>
    </r>
    <r>
      <rPr>
        <sz val="11"/>
        <color theme="1"/>
        <rFont val="Calibri"/>
        <family val="2"/>
        <scheme val="minor"/>
      </rPr>
      <t xml:space="preserve">  ограничен улицами: Детскосельская ул., Березовая ул., ул. Слуцкая </t>
    </r>
  </si>
  <si>
    <r>
      <rPr>
        <b/>
        <sz val="11"/>
        <color theme="1"/>
        <rFont val="Calibri"/>
        <family val="2"/>
        <charset val="204"/>
        <scheme val="minor"/>
      </rPr>
      <t xml:space="preserve">16222 - </t>
    </r>
    <r>
      <rPr>
        <sz val="11"/>
        <color theme="1"/>
        <rFont val="Calibri"/>
        <family val="2"/>
        <scheme val="minor"/>
      </rPr>
      <t xml:space="preserve"> ограничен улицами: Гуммолосаровская ул., ул. Толмачева, Березовая ул., ул. Мичурина</t>
    </r>
  </si>
  <si>
    <r>
      <rPr>
        <b/>
        <sz val="11"/>
        <color theme="1"/>
        <rFont val="Calibri"/>
        <family val="2"/>
        <charset val="204"/>
        <scheme val="minor"/>
      </rPr>
      <t xml:space="preserve">16417 -  </t>
    </r>
    <r>
      <rPr>
        <sz val="11"/>
        <color theme="1"/>
        <rFont val="Calibri"/>
        <family val="2"/>
        <scheme val="minor"/>
      </rPr>
      <t>ограничен улицами: Горная ул., Пионерская ул., Павловское ш., дорога на Гамболово,  дор. Попово-Динамо, правый берег р.Поповка</t>
    </r>
  </si>
  <si>
    <r>
      <rPr>
        <b/>
        <sz val="11"/>
        <color theme="1"/>
        <rFont val="Calibri"/>
        <family val="2"/>
        <charset val="204"/>
        <scheme val="minor"/>
      </rPr>
      <t xml:space="preserve">16413 Б -  </t>
    </r>
    <r>
      <rPr>
        <sz val="11"/>
        <color theme="1"/>
        <rFont val="Calibri"/>
        <family val="2"/>
        <scheme val="minor"/>
      </rPr>
      <t>ограничен улицами: Пионерская ул., 6-ой проезд, от Пионерской до Новой, Павловское ш.</t>
    </r>
  </si>
  <si>
    <r>
      <rPr>
        <b/>
        <sz val="11"/>
        <color theme="1"/>
        <rFont val="Calibri"/>
        <family val="2"/>
        <charset val="204"/>
        <scheme val="minor"/>
      </rPr>
      <t>16230 -</t>
    </r>
    <r>
      <rPr>
        <sz val="11"/>
        <color theme="1"/>
        <rFont val="Calibri"/>
        <family val="2"/>
        <scheme val="minor"/>
      </rPr>
      <t xml:space="preserve">  ограничен улицами: ул. Васенко, Песчаный пер., Лебединая ул., Медвежий пер.</t>
    </r>
  </si>
  <si>
    <r>
      <rPr>
        <b/>
        <sz val="11"/>
        <color theme="1"/>
        <rFont val="Calibri"/>
        <family val="2"/>
        <charset val="204"/>
        <scheme val="minor"/>
      </rPr>
      <t xml:space="preserve">16224 </t>
    </r>
    <r>
      <rPr>
        <sz val="11"/>
        <color theme="1"/>
        <rFont val="Calibri"/>
        <family val="2"/>
        <scheme val="minor"/>
      </rPr>
      <t>-  ограничен улицами: Лебединая ул., Медвежий пер., ул. Васенко, Гуммолосаровская ул.</t>
    </r>
  </si>
  <si>
    <r>
      <rPr>
        <b/>
        <sz val="11"/>
        <color theme="1"/>
        <rFont val="Calibri"/>
        <family val="2"/>
        <charset val="204"/>
        <scheme val="minor"/>
      </rPr>
      <t xml:space="preserve">16204 - </t>
    </r>
    <r>
      <rPr>
        <sz val="11"/>
        <color theme="1"/>
        <rFont val="Calibri"/>
        <family val="2"/>
        <scheme val="minor"/>
      </rPr>
      <t xml:space="preserve"> ограничен улицами: ул.Березовая, ул. Слуцкая, Витебская ж/д</t>
    </r>
  </si>
  <si>
    <r>
      <rPr>
        <b/>
        <sz val="11"/>
        <color theme="1"/>
        <rFont val="Calibri"/>
        <family val="2"/>
        <charset val="204"/>
        <scheme val="minor"/>
      </rPr>
      <t xml:space="preserve">16274 - </t>
    </r>
    <r>
      <rPr>
        <sz val="11"/>
        <color theme="1"/>
        <rFont val="Calibri"/>
        <family val="2"/>
        <scheme val="minor"/>
      </rPr>
      <t xml:space="preserve"> ограничен улицами: ул. Обороны,            ул. Декабристов, ул. Луначарского,                 ул. Круглый пруд, ул. Чернышевского</t>
    </r>
  </si>
  <si>
    <r>
      <rPr>
        <b/>
        <sz val="11"/>
        <color theme="1"/>
        <rFont val="Calibri"/>
        <family val="2"/>
        <charset val="204"/>
        <scheme val="minor"/>
      </rPr>
      <t xml:space="preserve">16416- </t>
    </r>
    <r>
      <rPr>
        <sz val="11"/>
        <color theme="1"/>
        <rFont val="Calibri"/>
        <family val="2"/>
        <scheme val="minor"/>
      </rPr>
      <t xml:space="preserve"> ограничен улицами: Горная ул., ул. Александра Матросова, дорога Попово, правый берег р.Поповка</t>
    </r>
  </si>
  <si>
    <r>
      <rPr>
        <b/>
        <sz val="11"/>
        <color theme="1"/>
        <rFont val="Calibri"/>
        <family val="2"/>
        <charset val="204"/>
        <scheme val="minor"/>
      </rPr>
      <t xml:space="preserve">16227 - </t>
    </r>
    <r>
      <rPr>
        <sz val="11"/>
        <color theme="1"/>
        <rFont val="Calibri"/>
        <family val="2"/>
        <scheme val="minor"/>
      </rPr>
      <t>ограничен улицами: Госпитальная ул., Песчаный пер., Елизаветинская ул., р. Славянка</t>
    </r>
  </si>
  <si>
    <r>
      <rPr>
        <b/>
        <sz val="11"/>
        <color theme="1"/>
        <rFont val="Calibri"/>
        <family val="2"/>
        <charset val="204"/>
        <scheme val="minor"/>
      </rPr>
      <t xml:space="preserve">16206 - </t>
    </r>
    <r>
      <rPr>
        <sz val="11"/>
        <color theme="1"/>
        <rFont val="Calibri"/>
        <family val="2"/>
        <scheme val="minor"/>
      </rPr>
      <t>ограничен улицами: ул. Мичурина, ул.Гуммолосаровская ,ул. Нахимсона, р. Тызьва, правый берег р. Тызьвы, северо-западная граница</t>
    </r>
  </si>
  <si>
    <r>
      <rPr>
        <b/>
        <sz val="11"/>
        <color theme="1"/>
        <rFont val="Calibri"/>
        <family val="2"/>
        <charset val="204"/>
        <scheme val="minor"/>
      </rPr>
      <t xml:space="preserve">16259 - </t>
    </r>
    <r>
      <rPr>
        <sz val="11"/>
        <color theme="1"/>
        <rFont val="Calibri"/>
        <family val="2"/>
        <scheme val="minor"/>
      </rPr>
      <t>ограничен улицами: Звериницкая ул.-ул.Декабристов-ул. 9-го Января</t>
    </r>
  </si>
  <si>
    <r>
      <rPr>
        <b/>
        <sz val="11"/>
        <color theme="1"/>
        <rFont val="Calibri"/>
        <family val="2"/>
        <charset val="204"/>
        <scheme val="minor"/>
      </rPr>
      <t>16205</t>
    </r>
    <r>
      <rPr>
        <sz val="11"/>
        <color theme="1"/>
        <rFont val="Calibri"/>
        <family val="2"/>
        <scheme val="minor"/>
      </rPr>
      <t>-ограничен улицами: Березовая ул., Гуммолосаровская ул., ул. 1-ая Советская</t>
    </r>
  </si>
  <si>
    <r>
      <rPr>
        <b/>
        <sz val="11"/>
        <color theme="1"/>
        <rFont val="Calibri"/>
        <family val="2"/>
        <charset val="204"/>
        <scheme val="minor"/>
      </rPr>
      <t xml:space="preserve">16231 - </t>
    </r>
    <r>
      <rPr>
        <sz val="11"/>
        <color theme="1"/>
        <rFont val="Calibri"/>
        <family val="2"/>
        <scheme val="minor"/>
      </rPr>
      <t xml:space="preserve"> ограничен улицами: Березовая ул., Лебединая ул., Медвежий пер., ул.Мичурина.</t>
    </r>
  </si>
  <si>
    <r>
      <rPr>
        <b/>
        <sz val="11"/>
        <color theme="1"/>
        <rFont val="Calibri"/>
        <family val="2"/>
        <charset val="204"/>
        <scheme val="minor"/>
      </rPr>
      <t xml:space="preserve">16267 </t>
    </r>
    <r>
      <rPr>
        <sz val="11"/>
        <color theme="1"/>
        <rFont val="Calibri"/>
        <family val="2"/>
        <scheme val="minor"/>
      </rPr>
      <t>-  ограничен улицами:                               ул. А.Зеленовой, ул. Проф. Молчанова, Партизанский пер., Садовая ул.</t>
    </r>
  </si>
  <si>
    <r>
      <rPr>
        <b/>
        <sz val="11"/>
        <color theme="1"/>
        <rFont val="Calibri"/>
        <family val="2"/>
        <charset val="204"/>
        <scheme val="minor"/>
      </rPr>
      <t>16221</t>
    </r>
    <r>
      <rPr>
        <sz val="11"/>
        <color theme="1"/>
        <rFont val="Calibri"/>
        <family val="2"/>
        <scheme val="minor"/>
      </rPr>
      <t>- ограничен улицами: ул. Детскосельская, Детскосельский пер., ул. Березовая</t>
    </r>
  </si>
  <si>
    <r>
      <rPr>
        <b/>
        <sz val="11"/>
        <color theme="1"/>
        <rFont val="Calibri"/>
        <family val="2"/>
        <charset val="204"/>
        <scheme val="minor"/>
      </rPr>
      <t xml:space="preserve">16213 -  </t>
    </r>
    <r>
      <rPr>
        <sz val="11"/>
        <color theme="1"/>
        <rFont val="Calibri"/>
        <family val="2"/>
        <scheme val="minor"/>
      </rPr>
      <t>ограничен улицами: ул.Мичурина напротив школы 464</t>
    </r>
  </si>
  <si>
    <r>
      <rPr>
        <b/>
        <sz val="11"/>
        <color theme="1"/>
        <rFont val="Calibri"/>
        <family val="2"/>
        <charset val="204"/>
        <scheme val="minor"/>
      </rPr>
      <t xml:space="preserve">16237 - </t>
    </r>
    <r>
      <rPr>
        <sz val="11"/>
        <color theme="1"/>
        <rFont val="Calibri"/>
        <family val="2"/>
        <scheme val="minor"/>
      </rPr>
      <t xml:space="preserve"> ограничен улицами: Госпитальная ул., Конюшенная ул., Садовая ул., ул.Первого Мая</t>
    </r>
  </si>
  <si>
    <t>неусовершенствованные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</si>
</sst>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vertical="top"/>
    </xf>
    <xf numFmtId="2" fontId="0" fillId="0" borderId="1" xfId="0" applyNumberFormat="1" applyBorder="1"/>
    <xf numFmtId="0" fontId="5" fillId="2" borderId="1" xfId="1" applyNumberFormat="1" applyFont="1" applyFill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/>
    <xf numFmtId="0" fontId="0" fillId="0" borderId="5" xfId="0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/>
    <xf numFmtId="0" fontId="0" fillId="0" borderId="5" xfId="0" applyBorder="1" applyAlignment="1"/>
    <xf numFmtId="0" fontId="1" fillId="0" borderId="4" xfId="0" applyFont="1" applyBorder="1" applyAlignment="1">
      <alignment vertical="top" wrapText="1"/>
    </xf>
    <xf numFmtId="0" fontId="0" fillId="0" borderId="2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workbookViewId="0">
      <selection activeCell="N23" sqref="N23"/>
    </sheetView>
  </sheetViews>
  <sheetFormatPr defaultRowHeight="14.4" x14ac:dyDescent="0.3"/>
  <cols>
    <col min="1" max="1" width="5.88671875" customWidth="1"/>
    <col min="2" max="2" width="22.109375" customWidth="1"/>
    <col min="3" max="3" width="13" customWidth="1"/>
    <col min="4" max="4" width="11.88671875" customWidth="1"/>
    <col min="5" max="5" width="8.44140625" customWidth="1"/>
    <col min="6" max="6" width="9.44140625" customWidth="1"/>
    <col min="7" max="7" width="10.33203125" customWidth="1"/>
    <col min="8" max="8" width="9.77734375" customWidth="1"/>
    <col min="9" max="9" width="10.44140625" customWidth="1"/>
    <col min="10" max="10" width="8.5546875" customWidth="1"/>
    <col min="11" max="11" width="9.5546875" customWidth="1"/>
  </cols>
  <sheetData>
    <row r="1" spans="1:17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7" x14ac:dyDescent="0.3">
      <c r="A2" t="s">
        <v>1</v>
      </c>
      <c r="K2" t="s">
        <v>26</v>
      </c>
    </row>
    <row r="4" spans="1:17" x14ac:dyDescent="0.3">
      <c r="A4" t="s">
        <v>2</v>
      </c>
    </row>
    <row r="5" spans="1:17" x14ac:dyDescent="0.3">
      <c r="A5" t="s">
        <v>3</v>
      </c>
      <c r="Q5" s="3"/>
    </row>
    <row r="6" spans="1:17" x14ac:dyDescent="0.3">
      <c r="A6" t="s">
        <v>4</v>
      </c>
    </row>
    <row r="7" spans="1:17" x14ac:dyDescent="0.3">
      <c r="A7" t="s">
        <v>5</v>
      </c>
    </row>
    <row r="8" spans="1:17" x14ac:dyDescent="0.3">
      <c r="A8" t="s">
        <v>6</v>
      </c>
    </row>
    <row r="9" spans="1:17" x14ac:dyDescent="0.3">
      <c r="A9" t="s">
        <v>28</v>
      </c>
    </row>
    <row r="10" spans="1:17" x14ac:dyDescent="0.3">
      <c r="A10" t="s">
        <v>27</v>
      </c>
    </row>
    <row r="11" spans="1:17" x14ac:dyDescent="0.3">
      <c r="A11" t="s">
        <v>7</v>
      </c>
    </row>
    <row r="13" spans="1:17" ht="57.6" x14ac:dyDescent="0.3">
      <c r="A13" s="1" t="s">
        <v>8</v>
      </c>
      <c r="B13" s="2" t="s">
        <v>9</v>
      </c>
      <c r="C13" s="11" t="s">
        <v>10</v>
      </c>
      <c r="D13" s="12"/>
      <c r="E13" s="2" t="s">
        <v>11</v>
      </c>
      <c r="F13" s="11" t="s">
        <v>12</v>
      </c>
      <c r="G13" s="12"/>
      <c r="H13" s="11" t="s">
        <v>13</v>
      </c>
      <c r="I13" s="12"/>
      <c r="J13" s="11" t="s">
        <v>14</v>
      </c>
      <c r="K13" s="12"/>
    </row>
    <row r="14" spans="1:17" ht="28.8" x14ac:dyDescent="0.3">
      <c r="A14" s="2"/>
      <c r="B14" s="2"/>
      <c r="C14" s="2"/>
      <c r="D14" s="2"/>
      <c r="E14" s="2"/>
      <c r="F14" s="2" t="s">
        <v>15</v>
      </c>
      <c r="G14" s="2" t="s">
        <v>16</v>
      </c>
      <c r="H14" s="2" t="s">
        <v>15</v>
      </c>
      <c r="I14" s="2" t="s">
        <v>16</v>
      </c>
      <c r="J14" s="2" t="s">
        <v>15</v>
      </c>
      <c r="K14" s="2" t="s">
        <v>16</v>
      </c>
    </row>
    <row r="15" spans="1:17" x14ac:dyDescent="0.3">
      <c r="A15" s="6">
        <v>1</v>
      </c>
      <c r="B15" s="13" t="s">
        <v>38</v>
      </c>
      <c r="C15" s="6" t="s">
        <v>17</v>
      </c>
      <c r="D15" s="1" t="s">
        <v>18</v>
      </c>
      <c r="E15" s="1">
        <v>12.17</v>
      </c>
      <c r="F15" s="1">
        <f>G15*E15</f>
        <v>18340.189999999999</v>
      </c>
      <c r="G15" s="1">
        <v>1507</v>
      </c>
      <c r="H15" s="4">
        <f>I15*E15</f>
        <v>17427.439999999999</v>
      </c>
      <c r="I15" s="1">
        <f t="shared" ref="I15:I24" si="0">G15-K15</f>
        <v>1432</v>
      </c>
      <c r="J15" s="4">
        <f>K15*E15</f>
        <v>912.75</v>
      </c>
      <c r="K15" s="1">
        <v>75</v>
      </c>
    </row>
    <row r="16" spans="1:17" ht="31.8" customHeight="1" x14ac:dyDescent="0.3">
      <c r="A16" s="9"/>
      <c r="B16" s="14"/>
      <c r="C16" s="7"/>
      <c r="D16" s="1" t="s">
        <v>19</v>
      </c>
      <c r="E16" s="1">
        <v>2.1800000000000002</v>
      </c>
      <c r="F16" s="1">
        <f t="shared" ref="F16:F79" si="1">G16*E16</f>
        <v>4928.9800000000005</v>
      </c>
      <c r="G16" s="1">
        <v>2261</v>
      </c>
      <c r="H16" s="4">
        <f t="shared" ref="H16:H79" si="2">I16*E16</f>
        <v>4682.6400000000003</v>
      </c>
      <c r="I16" s="1">
        <f t="shared" si="0"/>
        <v>2148</v>
      </c>
      <c r="J16" s="4">
        <f t="shared" ref="J16:J79" si="3">K16*E16</f>
        <v>246.34000000000003</v>
      </c>
      <c r="K16" s="1">
        <v>113</v>
      </c>
    </row>
    <row r="17" spans="1:11" ht="16.8" customHeight="1" x14ac:dyDescent="0.3">
      <c r="A17" s="9"/>
      <c r="B17" s="14"/>
      <c r="C17" s="1" t="s">
        <v>20</v>
      </c>
      <c r="D17" s="1"/>
      <c r="E17" s="1">
        <v>0.06</v>
      </c>
      <c r="F17" s="1">
        <f t="shared" si="1"/>
        <v>494.46</v>
      </c>
      <c r="G17" s="1">
        <v>8241</v>
      </c>
      <c r="H17" s="4">
        <f t="shared" si="2"/>
        <v>469.85999999999996</v>
      </c>
      <c r="I17" s="1">
        <f t="shared" si="0"/>
        <v>7831</v>
      </c>
      <c r="J17" s="4">
        <f t="shared" si="3"/>
        <v>24.599999999999998</v>
      </c>
      <c r="K17" s="1">
        <v>410</v>
      </c>
    </row>
    <row r="18" spans="1:11" ht="16.8" customHeight="1" x14ac:dyDescent="0.3">
      <c r="A18" s="7"/>
      <c r="B18" s="15"/>
      <c r="C18" s="11" t="s">
        <v>50</v>
      </c>
      <c r="D18" s="12"/>
      <c r="E18" s="1">
        <v>6.18</v>
      </c>
      <c r="F18" s="1">
        <f t="shared" si="1"/>
        <v>34317.54</v>
      </c>
      <c r="G18" s="5">
        <v>5553</v>
      </c>
      <c r="H18" s="4">
        <f t="shared" si="2"/>
        <v>32648.94</v>
      </c>
      <c r="I18" s="1">
        <f t="shared" si="0"/>
        <v>5283</v>
      </c>
      <c r="J18" s="4">
        <f t="shared" si="3"/>
        <v>1668.6</v>
      </c>
      <c r="K18" s="1">
        <v>270</v>
      </c>
    </row>
    <row r="19" spans="1:11" x14ac:dyDescent="0.3">
      <c r="A19" s="17">
        <v>2</v>
      </c>
      <c r="B19" s="10" t="s">
        <v>32</v>
      </c>
      <c r="C19" s="6" t="s">
        <v>17</v>
      </c>
      <c r="D19" s="1" t="s">
        <v>18</v>
      </c>
      <c r="E19" s="1">
        <v>12.17</v>
      </c>
      <c r="F19" s="1">
        <f t="shared" si="1"/>
        <v>32956.36</v>
      </c>
      <c r="G19" s="1">
        <v>2708</v>
      </c>
      <c r="H19" s="4">
        <f t="shared" si="2"/>
        <v>30790.1</v>
      </c>
      <c r="I19" s="1">
        <f t="shared" si="0"/>
        <v>2530</v>
      </c>
      <c r="J19" s="4">
        <f t="shared" si="3"/>
        <v>2166.2599999999998</v>
      </c>
      <c r="K19" s="1">
        <v>178</v>
      </c>
    </row>
    <row r="20" spans="1:11" ht="27" customHeight="1" x14ac:dyDescent="0.3">
      <c r="A20" s="18"/>
      <c r="B20" s="9"/>
      <c r="C20" s="7"/>
      <c r="D20" s="1" t="s">
        <v>19</v>
      </c>
      <c r="E20" s="1">
        <v>2.1800000000000002</v>
      </c>
      <c r="F20" s="1">
        <f t="shared" si="1"/>
        <v>8857.34</v>
      </c>
      <c r="G20" s="1">
        <v>4063</v>
      </c>
      <c r="H20" s="4">
        <f t="shared" si="2"/>
        <v>8421.34</v>
      </c>
      <c r="I20" s="1">
        <f t="shared" si="0"/>
        <v>3863</v>
      </c>
      <c r="J20" s="4">
        <f t="shared" si="3"/>
        <v>436.00000000000006</v>
      </c>
      <c r="K20" s="1">
        <v>200</v>
      </c>
    </row>
    <row r="21" spans="1:11" ht="29.4" customHeight="1" x14ac:dyDescent="0.3">
      <c r="A21" s="8"/>
      <c r="B21" s="7"/>
      <c r="C21" s="1" t="s">
        <v>20</v>
      </c>
      <c r="D21" s="1"/>
      <c r="E21" s="1">
        <v>0.06</v>
      </c>
      <c r="F21" s="1">
        <f t="shared" si="1"/>
        <v>86.94</v>
      </c>
      <c r="G21" s="1">
        <v>1449</v>
      </c>
      <c r="H21" s="4">
        <f t="shared" si="2"/>
        <v>82.74</v>
      </c>
      <c r="I21" s="1">
        <f t="shared" si="0"/>
        <v>1379</v>
      </c>
      <c r="J21" s="4">
        <f t="shared" si="3"/>
        <v>4.2</v>
      </c>
      <c r="K21" s="1">
        <v>70</v>
      </c>
    </row>
    <row r="22" spans="1:11" x14ac:dyDescent="0.3">
      <c r="A22" s="6">
        <v>3</v>
      </c>
      <c r="B22" s="13" t="s">
        <v>33</v>
      </c>
      <c r="C22" s="6" t="s">
        <v>17</v>
      </c>
      <c r="D22" s="1" t="s">
        <v>18</v>
      </c>
      <c r="E22" s="1">
        <v>12.17</v>
      </c>
      <c r="F22" s="1">
        <f t="shared" si="1"/>
        <v>14908.25</v>
      </c>
      <c r="G22" s="1">
        <v>1225</v>
      </c>
      <c r="H22" s="4">
        <f t="shared" si="2"/>
        <v>13691.25</v>
      </c>
      <c r="I22" s="1">
        <f t="shared" si="0"/>
        <v>1125</v>
      </c>
      <c r="J22" s="4">
        <f t="shared" si="3"/>
        <v>1217</v>
      </c>
      <c r="K22" s="1">
        <v>100</v>
      </c>
    </row>
    <row r="23" spans="1:11" ht="29.4" customHeight="1" x14ac:dyDescent="0.3">
      <c r="A23" s="9"/>
      <c r="B23" s="14"/>
      <c r="C23" s="7"/>
      <c r="D23" s="1" t="s">
        <v>19</v>
      </c>
      <c r="E23" s="1">
        <v>2.1800000000000002</v>
      </c>
      <c r="F23" s="1">
        <f t="shared" si="1"/>
        <v>4004.6600000000003</v>
      </c>
      <c r="G23" s="1">
        <v>1837</v>
      </c>
      <c r="H23" s="4">
        <f t="shared" si="2"/>
        <v>3808.4600000000005</v>
      </c>
      <c r="I23" s="1">
        <f t="shared" si="0"/>
        <v>1747</v>
      </c>
      <c r="J23" s="4">
        <f t="shared" si="3"/>
        <v>196.20000000000002</v>
      </c>
      <c r="K23" s="1">
        <v>90</v>
      </c>
    </row>
    <row r="24" spans="1:11" ht="22.8" customHeight="1" x14ac:dyDescent="0.3">
      <c r="A24" s="9"/>
      <c r="B24" s="14"/>
      <c r="C24" s="1" t="s">
        <v>20</v>
      </c>
      <c r="D24" s="1"/>
      <c r="E24" s="1">
        <v>0.06</v>
      </c>
      <c r="F24" s="1">
        <f t="shared" si="1"/>
        <v>124.92</v>
      </c>
      <c r="G24" s="1">
        <v>2082</v>
      </c>
      <c r="H24" s="4">
        <f t="shared" si="2"/>
        <v>118.92</v>
      </c>
      <c r="I24" s="1">
        <f t="shared" si="0"/>
        <v>1982</v>
      </c>
      <c r="J24" s="4">
        <f t="shared" si="3"/>
        <v>6</v>
      </c>
      <c r="K24" s="1">
        <v>100</v>
      </c>
    </row>
    <row r="25" spans="1:11" ht="23.4" customHeight="1" x14ac:dyDescent="0.3">
      <c r="A25" s="7"/>
      <c r="B25" s="15"/>
      <c r="C25" s="11" t="s">
        <v>50</v>
      </c>
      <c r="D25" s="12"/>
      <c r="E25" s="1">
        <v>6.18</v>
      </c>
      <c r="F25" s="1">
        <f t="shared" si="1"/>
        <v>4159.1399999999994</v>
      </c>
      <c r="G25" s="1">
        <v>673</v>
      </c>
      <c r="H25" s="4">
        <f t="shared" si="2"/>
        <v>3973.74</v>
      </c>
      <c r="I25" s="1">
        <f t="shared" ref="I25:I82" si="4">G25-K25</f>
        <v>643</v>
      </c>
      <c r="J25" s="4">
        <f t="shared" si="3"/>
        <v>185.39999999999998</v>
      </c>
      <c r="K25" s="1">
        <v>30</v>
      </c>
    </row>
    <row r="26" spans="1:11" ht="14.4" customHeight="1" x14ac:dyDescent="0.3">
      <c r="A26" s="17">
        <v>4</v>
      </c>
      <c r="B26" s="10" t="s">
        <v>34</v>
      </c>
      <c r="C26" s="6" t="s">
        <v>17</v>
      </c>
      <c r="D26" s="1" t="s">
        <v>18</v>
      </c>
      <c r="E26" s="1">
        <v>12.17</v>
      </c>
      <c r="F26" s="1">
        <f t="shared" si="1"/>
        <v>18096.79</v>
      </c>
      <c r="G26" s="1">
        <v>1487</v>
      </c>
      <c r="H26" s="4">
        <f t="shared" si="2"/>
        <v>17244.89</v>
      </c>
      <c r="I26" s="1">
        <f t="shared" si="4"/>
        <v>1417</v>
      </c>
      <c r="J26" s="4">
        <f t="shared" si="3"/>
        <v>851.9</v>
      </c>
      <c r="K26" s="1">
        <v>70</v>
      </c>
    </row>
    <row r="27" spans="1:11" ht="28.2" customHeight="1" x14ac:dyDescent="0.3">
      <c r="A27" s="18"/>
      <c r="B27" s="9"/>
      <c r="C27" s="7"/>
      <c r="D27" s="1" t="s">
        <v>19</v>
      </c>
      <c r="E27" s="1">
        <v>2.1800000000000002</v>
      </c>
      <c r="F27" s="1">
        <f t="shared" si="1"/>
        <v>4863.58</v>
      </c>
      <c r="G27" s="1">
        <v>2231</v>
      </c>
      <c r="H27" s="4">
        <f t="shared" si="2"/>
        <v>4623.7800000000007</v>
      </c>
      <c r="I27" s="1">
        <f t="shared" si="4"/>
        <v>2121</v>
      </c>
      <c r="J27" s="4">
        <f t="shared" si="3"/>
        <v>239.8</v>
      </c>
      <c r="K27" s="1">
        <v>110</v>
      </c>
    </row>
    <row r="28" spans="1:11" ht="59.4" customHeight="1" x14ac:dyDescent="0.3">
      <c r="A28" s="8"/>
      <c r="B28" s="7"/>
      <c r="C28" s="1" t="s">
        <v>20</v>
      </c>
      <c r="D28" s="1"/>
      <c r="E28" s="1">
        <v>0.06</v>
      </c>
      <c r="F28" s="1">
        <f t="shared" si="1"/>
        <v>758.04</v>
      </c>
      <c r="G28" s="1">
        <v>12634</v>
      </c>
      <c r="H28" s="4">
        <f t="shared" si="2"/>
        <v>722.04</v>
      </c>
      <c r="I28" s="1">
        <f t="shared" si="4"/>
        <v>12034</v>
      </c>
      <c r="J28" s="4">
        <f t="shared" si="3"/>
        <v>36</v>
      </c>
      <c r="K28" s="1">
        <v>600</v>
      </c>
    </row>
    <row r="29" spans="1:11" x14ac:dyDescent="0.3">
      <c r="A29" s="6">
        <v>5</v>
      </c>
      <c r="B29" s="10" t="s">
        <v>35</v>
      </c>
      <c r="C29" s="6" t="s">
        <v>17</v>
      </c>
      <c r="D29" s="1" t="s">
        <v>18</v>
      </c>
      <c r="E29" s="1">
        <v>12.17</v>
      </c>
      <c r="F29" s="1">
        <f t="shared" si="1"/>
        <v>23171.68</v>
      </c>
      <c r="G29" s="1">
        <v>1904</v>
      </c>
      <c r="H29" s="4">
        <f t="shared" si="2"/>
        <v>21954.68</v>
      </c>
      <c r="I29" s="1">
        <f t="shared" si="4"/>
        <v>1804</v>
      </c>
      <c r="J29" s="4">
        <f t="shared" si="3"/>
        <v>1217</v>
      </c>
      <c r="K29" s="1">
        <v>100</v>
      </c>
    </row>
    <row r="30" spans="1:11" ht="28.2" customHeight="1" x14ac:dyDescent="0.3">
      <c r="A30" s="9"/>
      <c r="B30" s="9"/>
      <c r="C30" s="7"/>
      <c r="D30" s="1" t="s">
        <v>19</v>
      </c>
      <c r="E30" s="1">
        <v>2.1800000000000002</v>
      </c>
      <c r="F30" s="1">
        <f t="shared" si="1"/>
        <v>6223.9000000000005</v>
      </c>
      <c r="G30" s="1">
        <v>2855</v>
      </c>
      <c r="H30" s="4">
        <f t="shared" si="2"/>
        <v>5787.9000000000005</v>
      </c>
      <c r="I30" s="1">
        <f t="shared" si="4"/>
        <v>2655</v>
      </c>
      <c r="J30" s="4">
        <f t="shared" si="3"/>
        <v>436.00000000000006</v>
      </c>
      <c r="K30" s="1">
        <v>200</v>
      </c>
    </row>
    <row r="31" spans="1:11" ht="30.6" customHeight="1" x14ac:dyDescent="0.3">
      <c r="A31" s="7"/>
      <c r="B31" s="7"/>
      <c r="C31" s="1" t="s">
        <v>20</v>
      </c>
      <c r="D31" s="1"/>
      <c r="E31" s="1">
        <v>0.06</v>
      </c>
      <c r="F31" s="1">
        <f t="shared" si="1"/>
        <v>1090.5</v>
      </c>
      <c r="G31" s="1">
        <v>18175</v>
      </c>
      <c r="H31" s="4">
        <f t="shared" si="2"/>
        <v>1036.5</v>
      </c>
      <c r="I31" s="1">
        <f t="shared" si="4"/>
        <v>17275</v>
      </c>
      <c r="J31" s="4">
        <f t="shared" si="3"/>
        <v>54</v>
      </c>
      <c r="K31" s="1">
        <v>900</v>
      </c>
    </row>
    <row r="32" spans="1:11" x14ac:dyDescent="0.3">
      <c r="A32" s="6">
        <v>6</v>
      </c>
      <c r="B32" s="19" t="s">
        <v>44</v>
      </c>
      <c r="C32" s="6" t="s">
        <v>17</v>
      </c>
      <c r="D32" s="1" t="s">
        <v>18</v>
      </c>
      <c r="E32" s="1">
        <v>12.17</v>
      </c>
      <c r="F32" s="1">
        <f t="shared" si="1"/>
        <v>52793.46</v>
      </c>
      <c r="G32" s="1">
        <v>4338</v>
      </c>
      <c r="H32" s="4">
        <f t="shared" si="2"/>
        <v>50359.46</v>
      </c>
      <c r="I32" s="1">
        <f t="shared" si="4"/>
        <v>4138</v>
      </c>
      <c r="J32" s="4">
        <f t="shared" si="3"/>
        <v>2434</v>
      </c>
      <c r="K32" s="1">
        <v>200</v>
      </c>
    </row>
    <row r="33" spans="1:11" ht="29.4" customHeight="1" x14ac:dyDescent="0.3">
      <c r="A33" s="9"/>
      <c r="B33" s="14"/>
      <c r="C33" s="7"/>
      <c r="D33" s="1" t="s">
        <v>19</v>
      </c>
      <c r="E33" s="1">
        <v>2.1800000000000002</v>
      </c>
      <c r="F33" s="1">
        <f t="shared" si="1"/>
        <v>14185.26</v>
      </c>
      <c r="G33" s="1">
        <v>6507</v>
      </c>
      <c r="H33" s="4">
        <f t="shared" si="2"/>
        <v>13531.26</v>
      </c>
      <c r="I33" s="1">
        <f t="shared" si="4"/>
        <v>6207</v>
      </c>
      <c r="J33" s="4">
        <f t="shared" si="3"/>
        <v>654</v>
      </c>
      <c r="K33" s="1">
        <v>300</v>
      </c>
    </row>
    <row r="34" spans="1:11" ht="15" customHeight="1" x14ac:dyDescent="0.3">
      <c r="A34" s="9"/>
      <c r="B34" s="14"/>
      <c r="C34" s="1" t="s">
        <v>20</v>
      </c>
      <c r="D34" s="1"/>
      <c r="E34" s="1">
        <v>0.06</v>
      </c>
      <c r="F34" s="1">
        <f t="shared" si="1"/>
        <v>427.5</v>
      </c>
      <c r="G34" s="1">
        <v>7125</v>
      </c>
      <c r="H34" s="4">
        <f t="shared" si="2"/>
        <v>406.5</v>
      </c>
      <c r="I34" s="1">
        <f t="shared" si="4"/>
        <v>6775</v>
      </c>
      <c r="J34" s="4">
        <f t="shared" si="3"/>
        <v>21</v>
      </c>
      <c r="K34" s="1">
        <v>350</v>
      </c>
    </row>
    <row r="35" spans="1:11" ht="15" customHeight="1" x14ac:dyDescent="0.3">
      <c r="A35" s="7"/>
      <c r="B35" s="15"/>
      <c r="C35" s="11" t="s">
        <v>50</v>
      </c>
      <c r="D35" s="12"/>
      <c r="E35" s="4">
        <v>6.18</v>
      </c>
      <c r="F35" s="1">
        <f t="shared" si="1"/>
        <v>3003.48</v>
      </c>
      <c r="G35" s="1">
        <v>486</v>
      </c>
      <c r="H35" s="4">
        <f t="shared" si="2"/>
        <v>2879.8799999999997</v>
      </c>
      <c r="I35" s="1">
        <f t="shared" si="4"/>
        <v>466</v>
      </c>
      <c r="J35" s="4">
        <f t="shared" si="3"/>
        <v>123.6</v>
      </c>
      <c r="K35" s="1">
        <v>20</v>
      </c>
    </row>
    <row r="36" spans="1:11" x14ac:dyDescent="0.3">
      <c r="A36" s="6">
        <v>7</v>
      </c>
      <c r="B36" s="13" t="s">
        <v>36</v>
      </c>
      <c r="C36" s="6" t="s">
        <v>17</v>
      </c>
      <c r="D36" s="1" t="s">
        <v>18</v>
      </c>
      <c r="E36" s="1">
        <v>12.17</v>
      </c>
      <c r="F36" s="1">
        <f t="shared" si="1"/>
        <v>4721.96</v>
      </c>
      <c r="G36" s="1">
        <v>388</v>
      </c>
      <c r="H36" s="4">
        <f t="shared" si="2"/>
        <v>4478.5600000000004</v>
      </c>
      <c r="I36" s="1">
        <f t="shared" si="4"/>
        <v>368</v>
      </c>
      <c r="J36" s="4">
        <f t="shared" si="3"/>
        <v>243.4</v>
      </c>
      <c r="K36" s="1">
        <v>20</v>
      </c>
    </row>
    <row r="37" spans="1:11" ht="27" customHeight="1" x14ac:dyDescent="0.3">
      <c r="A37" s="9"/>
      <c r="B37" s="14"/>
      <c r="C37" s="7"/>
      <c r="D37" s="1" t="s">
        <v>19</v>
      </c>
      <c r="E37" s="4">
        <v>2.1800000000000002</v>
      </c>
      <c r="F37" s="1">
        <f t="shared" si="1"/>
        <v>1266.5800000000002</v>
      </c>
      <c r="G37" s="1">
        <v>581</v>
      </c>
      <c r="H37" s="4">
        <f t="shared" si="2"/>
        <v>1212.0800000000002</v>
      </c>
      <c r="I37" s="1">
        <f t="shared" si="4"/>
        <v>556</v>
      </c>
      <c r="J37" s="4">
        <f t="shared" si="3"/>
        <v>54.500000000000007</v>
      </c>
      <c r="K37" s="1">
        <v>25</v>
      </c>
    </row>
    <row r="38" spans="1:11" ht="31.2" customHeight="1" x14ac:dyDescent="0.3">
      <c r="A38" s="9"/>
      <c r="B38" s="14"/>
      <c r="C38" s="1" t="s">
        <v>20</v>
      </c>
      <c r="D38" s="1"/>
      <c r="E38" s="1">
        <v>0.06</v>
      </c>
      <c r="F38" s="1">
        <f t="shared" si="1"/>
        <v>66.72</v>
      </c>
      <c r="G38" s="1">
        <v>1112</v>
      </c>
      <c r="H38" s="4">
        <f t="shared" si="2"/>
        <v>63.12</v>
      </c>
      <c r="I38" s="1">
        <f t="shared" si="4"/>
        <v>1052</v>
      </c>
      <c r="J38" s="4">
        <f t="shared" si="3"/>
        <v>3.5999999999999996</v>
      </c>
      <c r="K38" s="1">
        <v>60</v>
      </c>
    </row>
    <row r="39" spans="1:11" ht="16.8" customHeight="1" x14ac:dyDescent="0.3">
      <c r="A39" s="7"/>
      <c r="B39" s="15"/>
      <c r="C39" s="11" t="s">
        <v>50</v>
      </c>
      <c r="D39" s="12"/>
      <c r="E39" s="1">
        <v>6.18</v>
      </c>
      <c r="F39" s="1">
        <f t="shared" si="1"/>
        <v>3831.6</v>
      </c>
      <c r="G39" s="1">
        <v>620</v>
      </c>
      <c r="H39" s="4">
        <f t="shared" si="2"/>
        <v>3646.2</v>
      </c>
      <c r="I39" s="1">
        <f t="shared" si="4"/>
        <v>590</v>
      </c>
      <c r="J39" s="4">
        <f t="shared" si="3"/>
        <v>185.39999999999998</v>
      </c>
      <c r="K39" s="1">
        <v>30</v>
      </c>
    </row>
    <row r="40" spans="1:11" x14ac:dyDescent="0.3">
      <c r="A40" s="6">
        <v>8</v>
      </c>
      <c r="B40" s="10" t="s">
        <v>37</v>
      </c>
      <c r="C40" s="6" t="s">
        <v>17</v>
      </c>
      <c r="D40" s="1" t="s">
        <v>18</v>
      </c>
      <c r="E40" s="1">
        <v>12.17</v>
      </c>
      <c r="F40" s="1">
        <f t="shared" si="1"/>
        <v>12900.2</v>
      </c>
      <c r="G40" s="1">
        <v>1060</v>
      </c>
      <c r="H40" s="4">
        <f t="shared" si="2"/>
        <v>12291.7</v>
      </c>
      <c r="I40" s="1">
        <f t="shared" si="4"/>
        <v>1010</v>
      </c>
      <c r="J40" s="4">
        <f t="shared" si="3"/>
        <v>608.5</v>
      </c>
      <c r="K40" s="1">
        <v>50</v>
      </c>
    </row>
    <row r="41" spans="1:11" ht="29.4" customHeight="1" x14ac:dyDescent="0.3">
      <c r="A41" s="9"/>
      <c r="B41" s="9"/>
      <c r="C41" s="7"/>
      <c r="D41" s="1" t="s">
        <v>19</v>
      </c>
      <c r="E41" s="1">
        <v>2.1800000000000002</v>
      </c>
      <c r="F41" s="1">
        <f t="shared" si="1"/>
        <v>3464.0200000000004</v>
      </c>
      <c r="G41" s="1">
        <v>1589</v>
      </c>
      <c r="H41" s="4">
        <f t="shared" si="2"/>
        <v>3300.5200000000004</v>
      </c>
      <c r="I41" s="1">
        <f t="shared" si="4"/>
        <v>1514</v>
      </c>
      <c r="J41" s="4">
        <f t="shared" si="3"/>
        <v>163.5</v>
      </c>
      <c r="K41" s="1">
        <v>75</v>
      </c>
    </row>
    <row r="42" spans="1:11" ht="30.6" customHeight="1" x14ac:dyDescent="0.3">
      <c r="A42" s="7"/>
      <c r="B42" s="7"/>
      <c r="C42" s="1" t="s">
        <v>20</v>
      </c>
      <c r="D42" s="1"/>
      <c r="E42" s="1">
        <v>0.06</v>
      </c>
      <c r="F42" s="1">
        <f t="shared" si="1"/>
        <v>101.94</v>
      </c>
      <c r="G42" s="1">
        <v>1699</v>
      </c>
      <c r="H42" s="4">
        <f t="shared" si="2"/>
        <v>97.14</v>
      </c>
      <c r="I42" s="1">
        <f t="shared" si="4"/>
        <v>1619</v>
      </c>
      <c r="J42" s="4">
        <f t="shared" si="3"/>
        <v>4.8</v>
      </c>
      <c r="K42" s="1">
        <v>80</v>
      </c>
    </row>
    <row r="43" spans="1:11" x14ac:dyDescent="0.3">
      <c r="A43" s="6">
        <v>9</v>
      </c>
      <c r="B43" s="10" t="s">
        <v>30</v>
      </c>
      <c r="C43" s="6" t="s">
        <v>17</v>
      </c>
      <c r="D43" s="1" t="s">
        <v>18</v>
      </c>
      <c r="E43" s="1">
        <v>12.17</v>
      </c>
      <c r="F43" s="1">
        <f t="shared" si="1"/>
        <v>13958.99</v>
      </c>
      <c r="G43" s="1">
        <v>1147</v>
      </c>
      <c r="H43" s="4">
        <f t="shared" si="2"/>
        <v>13289.64</v>
      </c>
      <c r="I43" s="1">
        <f t="shared" si="4"/>
        <v>1092</v>
      </c>
      <c r="J43" s="4">
        <f t="shared" si="3"/>
        <v>669.35</v>
      </c>
      <c r="K43" s="1">
        <v>55</v>
      </c>
    </row>
    <row r="44" spans="1:11" ht="28.8" customHeight="1" x14ac:dyDescent="0.3">
      <c r="A44" s="9"/>
      <c r="B44" s="9"/>
      <c r="C44" s="7"/>
      <c r="D44" s="1" t="s">
        <v>19</v>
      </c>
      <c r="E44" s="1">
        <v>2.1800000000000002</v>
      </c>
      <c r="F44" s="1">
        <f t="shared" si="1"/>
        <v>3749.6000000000004</v>
      </c>
      <c r="G44" s="1">
        <v>1720</v>
      </c>
      <c r="H44" s="4">
        <f t="shared" si="2"/>
        <v>3564.3</v>
      </c>
      <c r="I44" s="1">
        <f t="shared" si="4"/>
        <v>1635</v>
      </c>
      <c r="J44" s="4">
        <f t="shared" si="3"/>
        <v>185.3</v>
      </c>
      <c r="K44" s="1">
        <v>85</v>
      </c>
    </row>
    <row r="45" spans="1:11" ht="18" customHeight="1" x14ac:dyDescent="0.3">
      <c r="A45" s="7"/>
      <c r="B45" s="7"/>
      <c r="C45" s="1" t="s">
        <v>20</v>
      </c>
      <c r="D45" s="1"/>
      <c r="E45" s="1">
        <v>0.06</v>
      </c>
      <c r="F45" s="1">
        <f t="shared" si="1"/>
        <v>988.14</v>
      </c>
      <c r="G45" s="1">
        <v>16469</v>
      </c>
      <c r="H45" s="4">
        <f t="shared" si="2"/>
        <v>940.14</v>
      </c>
      <c r="I45" s="1">
        <f t="shared" si="4"/>
        <v>15669</v>
      </c>
      <c r="J45" s="4">
        <f t="shared" si="3"/>
        <v>48</v>
      </c>
      <c r="K45" s="1">
        <v>800</v>
      </c>
    </row>
    <row r="46" spans="1:11" x14ac:dyDescent="0.3">
      <c r="A46" s="6">
        <v>10</v>
      </c>
      <c r="B46" s="16" t="s">
        <v>45</v>
      </c>
      <c r="C46" s="6" t="s">
        <v>17</v>
      </c>
      <c r="D46" s="1" t="s">
        <v>18</v>
      </c>
      <c r="E46" s="1">
        <v>12.17</v>
      </c>
      <c r="F46" s="1">
        <f t="shared" si="1"/>
        <v>13034.07</v>
      </c>
      <c r="G46" s="1">
        <v>1071</v>
      </c>
      <c r="H46" s="4">
        <f t="shared" si="2"/>
        <v>12425.57</v>
      </c>
      <c r="I46" s="1">
        <f t="shared" si="4"/>
        <v>1021</v>
      </c>
      <c r="J46" s="4">
        <f t="shared" si="3"/>
        <v>608.5</v>
      </c>
      <c r="K46" s="1">
        <v>50</v>
      </c>
    </row>
    <row r="47" spans="1:11" ht="30.6" customHeight="1" x14ac:dyDescent="0.3">
      <c r="A47" s="9"/>
      <c r="B47" s="9"/>
      <c r="C47" s="7"/>
      <c r="D47" s="1" t="s">
        <v>19</v>
      </c>
      <c r="E47" s="1">
        <v>2.1800000000000002</v>
      </c>
      <c r="F47" s="1">
        <f t="shared" si="1"/>
        <v>3501.0800000000004</v>
      </c>
      <c r="G47" s="1">
        <v>1606</v>
      </c>
      <c r="H47" s="4">
        <f t="shared" si="2"/>
        <v>3326.6800000000003</v>
      </c>
      <c r="I47" s="1">
        <f t="shared" si="4"/>
        <v>1526</v>
      </c>
      <c r="J47" s="4">
        <f t="shared" si="3"/>
        <v>174.4</v>
      </c>
      <c r="K47" s="1">
        <v>80</v>
      </c>
    </row>
    <row r="48" spans="1:11" ht="28.2" customHeight="1" x14ac:dyDescent="0.3">
      <c r="A48" s="7"/>
      <c r="B48" s="7"/>
      <c r="C48" s="1" t="s">
        <v>20</v>
      </c>
      <c r="D48" s="1"/>
      <c r="E48" s="1">
        <v>0.06</v>
      </c>
      <c r="F48" s="1">
        <f t="shared" si="1"/>
        <v>51.72</v>
      </c>
      <c r="G48" s="1">
        <v>862</v>
      </c>
      <c r="H48" s="4">
        <f t="shared" si="2"/>
        <v>50.519999999999996</v>
      </c>
      <c r="I48" s="1">
        <f t="shared" si="4"/>
        <v>842</v>
      </c>
      <c r="J48" s="4">
        <f t="shared" si="3"/>
        <v>1.2</v>
      </c>
      <c r="K48" s="1">
        <v>20</v>
      </c>
    </row>
    <row r="49" spans="1:11" x14ac:dyDescent="0.3">
      <c r="A49" s="6">
        <v>11</v>
      </c>
      <c r="B49" s="16" t="s">
        <v>46</v>
      </c>
      <c r="C49" s="6" t="s">
        <v>17</v>
      </c>
      <c r="D49" s="1" t="s">
        <v>18</v>
      </c>
      <c r="E49" s="1">
        <v>12.17</v>
      </c>
      <c r="F49" s="1">
        <f t="shared" si="1"/>
        <v>791.05</v>
      </c>
      <c r="G49" s="1">
        <v>65</v>
      </c>
      <c r="H49" s="4">
        <f t="shared" si="2"/>
        <v>0</v>
      </c>
      <c r="I49" s="1">
        <f t="shared" si="4"/>
        <v>0</v>
      </c>
      <c r="J49" s="4">
        <f t="shared" si="3"/>
        <v>791.05</v>
      </c>
      <c r="K49" s="1">
        <v>65</v>
      </c>
    </row>
    <row r="50" spans="1:11" ht="31.8" customHeight="1" x14ac:dyDescent="0.3">
      <c r="A50" s="9"/>
      <c r="B50" s="9"/>
      <c r="C50" s="8"/>
      <c r="D50" s="1" t="s">
        <v>19</v>
      </c>
      <c r="E50" s="1">
        <v>2.1800000000000002</v>
      </c>
      <c r="F50" s="1">
        <f t="shared" si="1"/>
        <v>213.64000000000001</v>
      </c>
      <c r="G50" s="1">
        <v>98</v>
      </c>
      <c r="H50" s="4">
        <f t="shared" si="2"/>
        <v>0</v>
      </c>
      <c r="I50" s="1">
        <f t="shared" si="4"/>
        <v>0</v>
      </c>
      <c r="J50" s="4">
        <f t="shared" si="3"/>
        <v>213.64000000000001</v>
      </c>
      <c r="K50" s="1">
        <v>98</v>
      </c>
    </row>
    <row r="51" spans="1:11" ht="25.2" customHeight="1" x14ac:dyDescent="0.3">
      <c r="A51" s="7"/>
      <c r="B51" s="7"/>
      <c r="C51" s="1" t="s">
        <v>20</v>
      </c>
      <c r="D51" s="1"/>
      <c r="E51" s="1">
        <v>0.06</v>
      </c>
      <c r="F51" s="1">
        <f t="shared" si="1"/>
        <v>47.28</v>
      </c>
      <c r="G51" s="1">
        <v>788</v>
      </c>
      <c r="H51" s="4">
        <f t="shared" si="2"/>
        <v>45.48</v>
      </c>
      <c r="I51" s="1">
        <f t="shared" si="4"/>
        <v>758</v>
      </c>
      <c r="J51" s="4">
        <f t="shared" si="3"/>
        <v>1.7999999999999998</v>
      </c>
      <c r="K51" s="1">
        <v>30</v>
      </c>
    </row>
    <row r="52" spans="1:11" ht="14.4" customHeight="1" x14ac:dyDescent="0.3">
      <c r="A52" s="6">
        <v>12</v>
      </c>
      <c r="B52" s="13" t="s">
        <v>39</v>
      </c>
      <c r="C52" s="6" t="s">
        <v>17</v>
      </c>
      <c r="D52" s="1" t="s">
        <v>18</v>
      </c>
      <c r="E52" s="1">
        <v>12.17</v>
      </c>
      <c r="F52" s="1">
        <f t="shared" si="1"/>
        <v>11573.67</v>
      </c>
      <c r="G52" s="1">
        <v>951</v>
      </c>
      <c r="H52" s="4">
        <f t="shared" si="2"/>
        <v>11026.02</v>
      </c>
      <c r="I52" s="1">
        <f t="shared" si="4"/>
        <v>906</v>
      </c>
      <c r="J52" s="4">
        <f t="shared" si="3"/>
        <v>547.65</v>
      </c>
      <c r="K52" s="1">
        <v>45</v>
      </c>
    </row>
    <row r="53" spans="1:11" ht="28.8" customHeight="1" x14ac:dyDescent="0.3">
      <c r="A53" s="9"/>
      <c r="B53" s="14"/>
      <c r="C53" s="7"/>
      <c r="D53" s="1" t="s">
        <v>19</v>
      </c>
      <c r="E53" s="1">
        <v>2.1800000000000002</v>
      </c>
      <c r="F53" s="1">
        <f t="shared" si="1"/>
        <v>3110.86</v>
      </c>
      <c r="G53" s="1">
        <v>1427</v>
      </c>
      <c r="H53" s="4">
        <f t="shared" si="2"/>
        <v>2958.26</v>
      </c>
      <c r="I53" s="1">
        <f t="shared" si="4"/>
        <v>1357</v>
      </c>
      <c r="J53" s="4">
        <f t="shared" si="3"/>
        <v>152.60000000000002</v>
      </c>
      <c r="K53" s="1">
        <v>70</v>
      </c>
    </row>
    <row r="54" spans="1:11" ht="43.8" customHeight="1" x14ac:dyDescent="0.3">
      <c r="A54" s="9"/>
      <c r="B54" s="14"/>
      <c r="C54" s="1" t="s">
        <v>20</v>
      </c>
      <c r="D54" s="1"/>
      <c r="E54" s="1">
        <v>0.06</v>
      </c>
      <c r="F54" s="1">
        <f t="shared" si="1"/>
        <v>201.06</v>
      </c>
      <c r="G54" s="1">
        <v>3351</v>
      </c>
      <c r="H54" s="4">
        <f t="shared" si="2"/>
        <v>192.06</v>
      </c>
      <c r="I54" s="1">
        <f t="shared" si="4"/>
        <v>3201</v>
      </c>
      <c r="J54" s="4">
        <f t="shared" si="3"/>
        <v>9</v>
      </c>
      <c r="K54" s="1">
        <v>150</v>
      </c>
    </row>
    <row r="55" spans="1:11" ht="16.2" customHeight="1" x14ac:dyDescent="0.3">
      <c r="A55" s="7"/>
      <c r="B55" s="15"/>
      <c r="C55" s="11" t="s">
        <v>50</v>
      </c>
      <c r="D55" s="12"/>
      <c r="E55" s="1">
        <v>6.18</v>
      </c>
      <c r="F55" s="1">
        <f t="shared" si="1"/>
        <v>2051.7599999999998</v>
      </c>
      <c r="G55" s="1">
        <v>332</v>
      </c>
      <c r="H55" s="4">
        <f t="shared" si="2"/>
        <v>1680.96</v>
      </c>
      <c r="I55" s="1">
        <f t="shared" si="4"/>
        <v>272</v>
      </c>
      <c r="J55" s="4">
        <f t="shared" si="3"/>
        <v>370.79999999999995</v>
      </c>
      <c r="K55" s="1">
        <v>60</v>
      </c>
    </row>
    <row r="56" spans="1:11" x14ac:dyDescent="0.3">
      <c r="A56" s="6">
        <v>13</v>
      </c>
      <c r="B56" s="10" t="s">
        <v>40</v>
      </c>
      <c r="C56" s="6" t="s">
        <v>17</v>
      </c>
      <c r="D56" s="1" t="s">
        <v>18</v>
      </c>
      <c r="E56" s="1">
        <v>12.17</v>
      </c>
      <c r="F56" s="1">
        <f t="shared" si="1"/>
        <v>7630.59</v>
      </c>
      <c r="G56" s="1">
        <v>627</v>
      </c>
      <c r="H56" s="4">
        <f t="shared" si="2"/>
        <v>7265.49</v>
      </c>
      <c r="I56" s="1">
        <f t="shared" si="4"/>
        <v>597</v>
      </c>
      <c r="J56" s="4">
        <f t="shared" si="3"/>
        <v>365.1</v>
      </c>
      <c r="K56" s="1">
        <v>30</v>
      </c>
    </row>
    <row r="57" spans="1:11" ht="30.6" customHeight="1" x14ac:dyDescent="0.3">
      <c r="A57" s="9"/>
      <c r="B57" s="9"/>
      <c r="C57" s="7"/>
      <c r="D57" s="1" t="s">
        <v>19</v>
      </c>
      <c r="E57" s="1">
        <v>2.1800000000000002</v>
      </c>
      <c r="F57" s="1">
        <f t="shared" si="1"/>
        <v>2051.38</v>
      </c>
      <c r="G57" s="1">
        <v>941</v>
      </c>
      <c r="H57" s="4">
        <f t="shared" si="2"/>
        <v>1953.2800000000002</v>
      </c>
      <c r="I57" s="1">
        <f t="shared" si="4"/>
        <v>896</v>
      </c>
      <c r="J57" s="4">
        <f t="shared" si="3"/>
        <v>98.100000000000009</v>
      </c>
      <c r="K57" s="1">
        <v>45</v>
      </c>
    </row>
    <row r="58" spans="1:11" ht="28.8" customHeight="1" x14ac:dyDescent="0.3">
      <c r="A58" s="7"/>
      <c r="B58" s="7"/>
      <c r="C58" s="1" t="s">
        <v>20</v>
      </c>
      <c r="D58" s="1"/>
      <c r="E58" s="1">
        <v>0.06</v>
      </c>
      <c r="F58" s="1">
        <f t="shared" si="1"/>
        <v>899.21999999999991</v>
      </c>
      <c r="G58" s="1">
        <v>14987</v>
      </c>
      <c r="H58" s="4">
        <f t="shared" si="2"/>
        <v>854.21999999999991</v>
      </c>
      <c r="I58" s="1">
        <f t="shared" si="4"/>
        <v>14237</v>
      </c>
      <c r="J58" s="4">
        <f t="shared" si="3"/>
        <v>45</v>
      </c>
      <c r="K58" s="1">
        <v>750</v>
      </c>
    </row>
    <row r="59" spans="1:11" x14ac:dyDescent="0.3">
      <c r="A59" s="6">
        <v>14</v>
      </c>
      <c r="B59" s="19" t="s">
        <v>47</v>
      </c>
      <c r="C59" s="6" t="s">
        <v>17</v>
      </c>
      <c r="D59" s="1" t="s">
        <v>18</v>
      </c>
      <c r="E59" s="1">
        <v>12.17</v>
      </c>
      <c r="F59" s="1">
        <f t="shared" si="1"/>
        <v>7143.79</v>
      </c>
      <c r="G59" s="1">
        <v>587</v>
      </c>
      <c r="H59" s="4">
        <f t="shared" si="2"/>
        <v>6839.54</v>
      </c>
      <c r="I59" s="1">
        <f t="shared" si="4"/>
        <v>562</v>
      </c>
      <c r="J59" s="4">
        <f t="shared" si="3"/>
        <v>304.25</v>
      </c>
      <c r="K59" s="1">
        <v>25</v>
      </c>
    </row>
    <row r="60" spans="1:11" ht="32.4" customHeight="1" x14ac:dyDescent="0.3">
      <c r="A60" s="9"/>
      <c r="B60" s="14"/>
      <c r="C60" s="7"/>
      <c r="D60" s="1" t="s">
        <v>19</v>
      </c>
      <c r="E60" s="1">
        <v>2.1800000000000002</v>
      </c>
      <c r="F60" s="1">
        <f t="shared" si="1"/>
        <v>1920.5800000000002</v>
      </c>
      <c r="G60" s="1">
        <v>881</v>
      </c>
      <c r="H60" s="4">
        <f t="shared" si="2"/>
        <v>1833.38</v>
      </c>
      <c r="I60" s="1">
        <f t="shared" si="4"/>
        <v>841</v>
      </c>
      <c r="J60" s="4">
        <f t="shared" si="3"/>
        <v>87.2</v>
      </c>
      <c r="K60" s="1">
        <v>40</v>
      </c>
    </row>
    <row r="61" spans="1:11" ht="28.8" customHeight="1" x14ac:dyDescent="0.3">
      <c r="A61" s="9"/>
      <c r="B61" s="14"/>
      <c r="C61" s="1" t="s">
        <v>20</v>
      </c>
      <c r="D61" s="1"/>
      <c r="E61" s="1">
        <v>0.06</v>
      </c>
      <c r="F61" s="1">
        <f t="shared" si="1"/>
        <v>60.36</v>
      </c>
      <c r="G61" s="1">
        <v>1006</v>
      </c>
      <c r="H61" s="4">
        <f t="shared" si="2"/>
        <v>57.36</v>
      </c>
      <c r="I61" s="1">
        <f t="shared" si="4"/>
        <v>956</v>
      </c>
      <c r="J61" s="4">
        <f t="shared" si="3"/>
        <v>3</v>
      </c>
      <c r="K61" s="1">
        <v>50</v>
      </c>
    </row>
    <row r="62" spans="1:11" ht="18" customHeight="1" x14ac:dyDescent="0.3">
      <c r="A62" s="7"/>
      <c r="B62" s="15"/>
      <c r="C62" s="11" t="s">
        <v>50</v>
      </c>
      <c r="D62" s="12"/>
      <c r="E62" s="1">
        <v>6.18</v>
      </c>
      <c r="F62" s="1">
        <f t="shared" si="1"/>
        <v>142.13999999999999</v>
      </c>
      <c r="G62" s="1">
        <v>23</v>
      </c>
      <c r="H62" s="4">
        <f t="shared" si="2"/>
        <v>0</v>
      </c>
      <c r="I62" s="1">
        <f t="shared" si="4"/>
        <v>0</v>
      </c>
      <c r="J62" s="4">
        <f t="shared" si="3"/>
        <v>142.13999999999999</v>
      </c>
      <c r="K62" s="1">
        <v>23</v>
      </c>
    </row>
    <row r="63" spans="1:11" x14ac:dyDescent="0.3">
      <c r="A63" s="6">
        <v>15</v>
      </c>
      <c r="B63" s="19" t="s">
        <v>48</v>
      </c>
      <c r="C63" s="6" t="s">
        <v>17</v>
      </c>
      <c r="D63" s="1" t="s">
        <v>18</v>
      </c>
      <c r="E63" s="1">
        <v>12.17</v>
      </c>
      <c r="F63" s="1">
        <f t="shared" si="1"/>
        <v>14409.28</v>
      </c>
      <c r="G63" s="1">
        <v>1184</v>
      </c>
      <c r="H63" s="4">
        <f t="shared" si="2"/>
        <v>13800.78</v>
      </c>
      <c r="I63" s="1">
        <f t="shared" si="4"/>
        <v>1134</v>
      </c>
      <c r="J63" s="4">
        <f t="shared" si="3"/>
        <v>608.5</v>
      </c>
      <c r="K63" s="1">
        <v>50</v>
      </c>
    </row>
    <row r="64" spans="1:11" ht="28.2" customHeight="1" x14ac:dyDescent="0.3">
      <c r="A64" s="9"/>
      <c r="B64" s="14"/>
      <c r="C64" s="8"/>
      <c r="D64" s="1" t="s">
        <v>19</v>
      </c>
      <c r="E64" s="1">
        <v>2.1800000000000002</v>
      </c>
      <c r="F64" s="1">
        <f t="shared" si="1"/>
        <v>3873.86</v>
      </c>
      <c r="G64" s="1">
        <v>1777</v>
      </c>
      <c r="H64" s="4">
        <f t="shared" si="2"/>
        <v>3699.4600000000005</v>
      </c>
      <c r="I64" s="1">
        <f t="shared" si="4"/>
        <v>1697</v>
      </c>
      <c r="J64" s="4">
        <f t="shared" si="3"/>
        <v>174.4</v>
      </c>
      <c r="K64" s="1">
        <v>80</v>
      </c>
    </row>
    <row r="65" spans="1:11" ht="18" customHeight="1" x14ac:dyDescent="0.3">
      <c r="A65" s="7"/>
      <c r="B65" s="15"/>
      <c r="C65" s="1" t="s">
        <v>20</v>
      </c>
      <c r="D65" s="1"/>
      <c r="E65" s="1">
        <v>0.06</v>
      </c>
      <c r="F65" s="1">
        <f t="shared" si="1"/>
        <v>1834.74</v>
      </c>
      <c r="G65" s="1">
        <v>30579</v>
      </c>
      <c r="H65" s="4">
        <f t="shared" si="2"/>
        <v>1798.74</v>
      </c>
      <c r="I65" s="1">
        <f t="shared" si="4"/>
        <v>29979</v>
      </c>
      <c r="J65" s="4">
        <f t="shared" si="3"/>
        <v>36</v>
      </c>
      <c r="K65" s="1">
        <v>600</v>
      </c>
    </row>
    <row r="66" spans="1:11" x14ac:dyDescent="0.3">
      <c r="A66" s="6">
        <v>16</v>
      </c>
      <c r="B66" s="16" t="s">
        <v>49</v>
      </c>
      <c r="C66" s="6" t="s">
        <v>17</v>
      </c>
      <c r="D66" s="1" t="s">
        <v>18</v>
      </c>
      <c r="E66" s="1">
        <v>12.17</v>
      </c>
      <c r="F66" s="1">
        <f t="shared" si="1"/>
        <v>4137.8</v>
      </c>
      <c r="G66" s="1">
        <v>340</v>
      </c>
      <c r="H66" s="4">
        <f t="shared" si="2"/>
        <v>3529.3</v>
      </c>
      <c r="I66" s="1">
        <f t="shared" si="4"/>
        <v>290</v>
      </c>
      <c r="J66" s="4">
        <f t="shared" si="3"/>
        <v>608.5</v>
      </c>
      <c r="K66" s="1">
        <v>50</v>
      </c>
    </row>
    <row r="67" spans="1:11" ht="27.6" customHeight="1" x14ac:dyDescent="0.3">
      <c r="A67" s="9"/>
      <c r="B67" s="9"/>
      <c r="C67" s="7"/>
      <c r="D67" s="1" t="s">
        <v>19</v>
      </c>
      <c r="E67" s="1">
        <v>2.1800000000000002</v>
      </c>
      <c r="F67" s="1">
        <f t="shared" si="1"/>
        <v>1109.6200000000001</v>
      </c>
      <c r="G67" s="1">
        <v>509</v>
      </c>
      <c r="H67" s="4">
        <f t="shared" si="2"/>
        <v>1055.1200000000001</v>
      </c>
      <c r="I67" s="1">
        <f t="shared" si="4"/>
        <v>484</v>
      </c>
      <c r="J67" s="4">
        <f t="shared" si="3"/>
        <v>54.500000000000007</v>
      </c>
      <c r="K67" s="1">
        <v>25</v>
      </c>
    </row>
    <row r="68" spans="1:11" ht="31.8" customHeight="1" x14ac:dyDescent="0.3">
      <c r="A68" s="7"/>
      <c r="B68" s="7"/>
      <c r="C68" s="1" t="s">
        <v>20</v>
      </c>
      <c r="D68" s="1"/>
      <c r="E68" s="1">
        <v>0.06</v>
      </c>
      <c r="F68" s="1">
        <f t="shared" si="1"/>
        <v>36.42</v>
      </c>
      <c r="G68" s="1">
        <v>607</v>
      </c>
      <c r="H68" s="4">
        <f t="shared" si="2"/>
        <v>34.619999999999997</v>
      </c>
      <c r="I68" s="1">
        <f t="shared" si="4"/>
        <v>577</v>
      </c>
      <c r="J68" s="4">
        <f t="shared" si="3"/>
        <v>1.7999999999999998</v>
      </c>
      <c r="K68" s="1">
        <v>30</v>
      </c>
    </row>
    <row r="69" spans="1:11" x14ac:dyDescent="0.3">
      <c r="A69" s="6">
        <v>17</v>
      </c>
      <c r="B69" s="10" t="s">
        <v>43</v>
      </c>
      <c r="C69" s="6" t="s">
        <v>17</v>
      </c>
      <c r="D69" s="1" t="s">
        <v>18</v>
      </c>
      <c r="E69" s="1">
        <v>12.17</v>
      </c>
      <c r="F69" s="1">
        <f t="shared" si="1"/>
        <v>450.29</v>
      </c>
      <c r="G69" s="1">
        <v>37</v>
      </c>
      <c r="H69" s="4">
        <f t="shared" si="2"/>
        <v>0</v>
      </c>
      <c r="I69" s="1">
        <f t="shared" si="4"/>
        <v>0</v>
      </c>
      <c r="J69" s="4">
        <f t="shared" si="3"/>
        <v>450.29</v>
      </c>
      <c r="K69" s="1">
        <v>37</v>
      </c>
    </row>
    <row r="70" spans="1:11" ht="33" customHeight="1" x14ac:dyDescent="0.3">
      <c r="A70" s="9"/>
      <c r="B70" s="9"/>
      <c r="C70" s="7"/>
      <c r="D70" s="1" t="s">
        <v>19</v>
      </c>
      <c r="E70" s="1">
        <v>2.1800000000000002</v>
      </c>
      <c r="F70" s="1">
        <f t="shared" si="1"/>
        <v>122.08000000000001</v>
      </c>
      <c r="G70" s="1">
        <v>56</v>
      </c>
      <c r="H70" s="4">
        <f t="shared" si="2"/>
        <v>0</v>
      </c>
      <c r="I70" s="1">
        <f t="shared" si="4"/>
        <v>0</v>
      </c>
      <c r="J70" s="4">
        <f t="shared" si="3"/>
        <v>122.08000000000001</v>
      </c>
      <c r="K70" s="1">
        <v>56</v>
      </c>
    </row>
    <row r="71" spans="1:11" ht="13.2" customHeight="1" x14ac:dyDescent="0.3">
      <c r="A71" s="7"/>
      <c r="B71" s="7"/>
      <c r="C71" s="1" t="s">
        <v>20</v>
      </c>
      <c r="D71" s="1"/>
      <c r="E71" s="1">
        <v>0.06</v>
      </c>
      <c r="F71" s="1">
        <f t="shared" si="1"/>
        <v>29.82</v>
      </c>
      <c r="G71" s="1">
        <v>497</v>
      </c>
      <c r="H71" s="4">
        <f t="shared" si="2"/>
        <v>23.82</v>
      </c>
      <c r="I71" s="1">
        <f t="shared" si="4"/>
        <v>397</v>
      </c>
      <c r="J71" s="4">
        <f t="shared" si="3"/>
        <v>6</v>
      </c>
      <c r="K71" s="1">
        <v>100</v>
      </c>
    </row>
    <row r="72" spans="1:11" x14ac:dyDescent="0.3">
      <c r="A72" s="6">
        <v>18</v>
      </c>
      <c r="B72" s="13" t="s">
        <v>42</v>
      </c>
      <c r="C72" s="6" t="s">
        <v>17</v>
      </c>
      <c r="D72" s="1" t="s">
        <v>18</v>
      </c>
      <c r="E72" s="1">
        <v>12.17</v>
      </c>
      <c r="F72" s="1">
        <f t="shared" si="1"/>
        <v>9736</v>
      </c>
      <c r="G72" s="1">
        <v>800</v>
      </c>
      <c r="H72" s="4">
        <f t="shared" si="2"/>
        <v>9249.2000000000007</v>
      </c>
      <c r="I72" s="1">
        <f t="shared" si="4"/>
        <v>760</v>
      </c>
      <c r="J72" s="4">
        <f t="shared" si="3"/>
        <v>486.8</v>
      </c>
      <c r="K72" s="1">
        <v>40</v>
      </c>
    </row>
    <row r="73" spans="1:11" ht="27" customHeight="1" x14ac:dyDescent="0.3">
      <c r="A73" s="9"/>
      <c r="B73" s="14"/>
      <c r="C73" s="7"/>
      <c r="D73" s="1" t="s">
        <v>19</v>
      </c>
      <c r="E73" s="1">
        <v>2.1800000000000002</v>
      </c>
      <c r="F73" s="1">
        <f t="shared" si="1"/>
        <v>2613.8200000000002</v>
      </c>
      <c r="G73" s="1">
        <v>1199</v>
      </c>
      <c r="H73" s="4">
        <f t="shared" si="2"/>
        <v>2483.02</v>
      </c>
      <c r="I73" s="1">
        <f t="shared" si="4"/>
        <v>1139</v>
      </c>
      <c r="J73" s="4">
        <f t="shared" si="3"/>
        <v>130.80000000000001</v>
      </c>
      <c r="K73" s="1">
        <v>60</v>
      </c>
    </row>
    <row r="74" spans="1:11" ht="43.8" customHeight="1" x14ac:dyDescent="0.3">
      <c r="A74" s="9"/>
      <c r="B74" s="14"/>
      <c r="C74" s="1" t="s">
        <v>20</v>
      </c>
      <c r="D74" s="1"/>
      <c r="E74" s="1">
        <v>0.06</v>
      </c>
      <c r="F74" s="1">
        <f t="shared" si="1"/>
        <v>219.95999999999998</v>
      </c>
      <c r="G74" s="1">
        <v>3666</v>
      </c>
      <c r="H74" s="4">
        <f t="shared" si="2"/>
        <v>210.95999999999998</v>
      </c>
      <c r="I74" s="1">
        <f t="shared" si="4"/>
        <v>3516</v>
      </c>
      <c r="J74" s="4">
        <f t="shared" si="3"/>
        <v>9</v>
      </c>
      <c r="K74" s="1">
        <v>150</v>
      </c>
    </row>
    <row r="75" spans="1:11" ht="17.399999999999999" customHeight="1" x14ac:dyDescent="0.3">
      <c r="A75" s="7"/>
      <c r="B75" s="15"/>
      <c r="C75" s="11" t="s">
        <v>50</v>
      </c>
      <c r="D75" s="12"/>
      <c r="E75" s="1">
        <v>6.18</v>
      </c>
      <c r="F75" s="1">
        <f t="shared" si="1"/>
        <v>1668.6</v>
      </c>
      <c r="G75" s="1">
        <v>270</v>
      </c>
      <c r="H75" s="4">
        <f t="shared" si="2"/>
        <v>1575.8999999999999</v>
      </c>
      <c r="I75" s="1">
        <f t="shared" si="4"/>
        <v>255</v>
      </c>
      <c r="J75" s="4">
        <f t="shared" si="3"/>
        <v>92.699999999999989</v>
      </c>
      <c r="K75" s="1">
        <v>15</v>
      </c>
    </row>
    <row r="76" spans="1:11" x14ac:dyDescent="0.3">
      <c r="A76" s="6">
        <v>19</v>
      </c>
      <c r="B76" s="13" t="s">
        <v>31</v>
      </c>
      <c r="C76" s="6" t="s">
        <v>17</v>
      </c>
      <c r="D76" s="1" t="s">
        <v>18</v>
      </c>
      <c r="E76" s="1">
        <v>12.17</v>
      </c>
      <c r="F76" s="1">
        <f t="shared" si="1"/>
        <v>4600.26</v>
      </c>
      <c r="G76" s="1">
        <v>378</v>
      </c>
      <c r="H76" s="4">
        <f t="shared" si="2"/>
        <v>3870.06</v>
      </c>
      <c r="I76" s="1">
        <f t="shared" si="4"/>
        <v>318</v>
      </c>
      <c r="J76" s="4">
        <f t="shared" si="3"/>
        <v>730.2</v>
      </c>
      <c r="K76" s="1">
        <v>60</v>
      </c>
    </row>
    <row r="77" spans="1:11" ht="28.8" customHeight="1" x14ac:dyDescent="0.3">
      <c r="A77" s="9"/>
      <c r="B77" s="14"/>
      <c r="C77" s="7"/>
      <c r="D77" s="1" t="s">
        <v>19</v>
      </c>
      <c r="E77" s="1">
        <v>2.1800000000000002</v>
      </c>
      <c r="F77" s="1">
        <f t="shared" si="1"/>
        <v>1238.24</v>
      </c>
      <c r="G77" s="1">
        <v>568</v>
      </c>
      <c r="H77" s="4">
        <f t="shared" si="2"/>
        <v>1020.2400000000001</v>
      </c>
      <c r="I77" s="1">
        <f t="shared" si="4"/>
        <v>468</v>
      </c>
      <c r="J77" s="4">
        <f t="shared" si="3"/>
        <v>218.00000000000003</v>
      </c>
      <c r="K77" s="1">
        <v>100</v>
      </c>
    </row>
    <row r="78" spans="1:11" ht="24" customHeight="1" x14ac:dyDescent="0.3">
      <c r="A78" s="9"/>
      <c r="B78" s="14"/>
      <c r="C78" s="1" t="s">
        <v>20</v>
      </c>
      <c r="D78" s="1"/>
      <c r="E78" s="1">
        <v>0.06</v>
      </c>
      <c r="F78" s="1">
        <f t="shared" si="1"/>
        <v>520.07999999999993</v>
      </c>
      <c r="G78" s="1">
        <v>8668</v>
      </c>
      <c r="H78" s="4">
        <f t="shared" si="2"/>
        <v>496.08</v>
      </c>
      <c r="I78" s="1">
        <f t="shared" si="4"/>
        <v>8268</v>
      </c>
      <c r="J78" s="4">
        <f t="shared" si="3"/>
        <v>24</v>
      </c>
      <c r="K78" s="1">
        <v>400</v>
      </c>
    </row>
    <row r="79" spans="1:11" ht="18.600000000000001" customHeight="1" x14ac:dyDescent="0.3">
      <c r="A79" s="7"/>
      <c r="B79" s="15"/>
      <c r="C79" s="11" t="s">
        <v>50</v>
      </c>
      <c r="D79" s="12"/>
      <c r="E79" s="1">
        <v>6.18</v>
      </c>
      <c r="F79" s="1">
        <f t="shared" si="1"/>
        <v>1458.48</v>
      </c>
      <c r="G79" s="1">
        <v>236</v>
      </c>
      <c r="H79" s="4">
        <f t="shared" si="2"/>
        <v>1365.78</v>
      </c>
      <c r="I79" s="1">
        <f t="shared" si="4"/>
        <v>221</v>
      </c>
      <c r="J79" s="4">
        <f t="shared" si="3"/>
        <v>92.699999999999989</v>
      </c>
      <c r="K79" s="1">
        <v>15</v>
      </c>
    </row>
    <row r="80" spans="1:11" x14ac:dyDescent="0.3">
      <c r="A80" s="6">
        <v>20</v>
      </c>
      <c r="B80" s="10" t="s">
        <v>41</v>
      </c>
      <c r="C80" s="6" t="s">
        <v>17</v>
      </c>
      <c r="D80" s="1" t="s">
        <v>18</v>
      </c>
      <c r="E80" s="1">
        <v>12.17</v>
      </c>
      <c r="F80" s="1">
        <f t="shared" ref="F80:F82" si="5">G80*E80</f>
        <v>2482.6799999999998</v>
      </c>
      <c r="G80" s="1">
        <v>204</v>
      </c>
      <c r="H80" s="4">
        <f t="shared" ref="H80:H82" si="6">I80*E80</f>
        <v>2360.98</v>
      </c>
      <c r="I80" s="1">
        <f t="shared" si="4"/>
        <v>194</v>
      </c>
      <c r="J80" s="4">
        <f t="shared" ref="J80:J82" si="7">K80*E80</f>
        <v>121.7</v>
      </c>
      <c r="K80" s="1">
        <v>10</v>
      </c>
    </row>
    <row r="81" spans="1:11" ht="29.4" customHeight="1" x14ac:dyDescent="0.3">
      <c r="A81" s="9"/>
      <c r="B81" s="9"/>
      <c r="C81" s="7"/>
      <c r="D81" s="1" t="s">
        <v>19</v>
      </c>
      <c r="E81" s="1">
        <v>2.1800000000000002</v>
      </c>
      <c r="F81" s="1">
        <f t="shared" si="5"/>
        <v>669.2600000000001</v>
      </c>
      <c r="G81" s="1">
        <v>307</v>
      </c>
      <c r="H81" s="4">
        <f t="shared" si="6"/>
        <v>636.56000000000006</v>
      </c>
      <c r="I81" s="1">
        <f t="shared" si="4"/>
        <v>292</v>
      </c>
      <c r="J81" s="4">
        <f t="shared" si="7"/>
        <v>32.700000000000003</v>
      </c>
      <c r="K81" s="1">
        <v>15</v>
      </c>
    </row>
    <row r="82" spans="1:11" ht="28.8" customHeight="1" x14ac:dyDescent="0.3">
      <c r="A82" s="7"/>
      <c r="B82" s="7"/>
      <c r="C82" s="1" t="s">
        <v>20</v>
      </c>
      <c r="D82" s="1"/>
      <c r="E82" s="1">
        <v>0.06</v>
      </c>
      <c r="F82" s="1">
        <f t="shared" si="5"/>
        <v>98.46</v>
      </c>
      <c r="G82" s="1">
        <v>1641</v>
      </c>
      <c r="H82" s="4">
        <f t="shared" si="6"/>
        <v>93.66</v>
      </c>
      <c r="I82" s="1">
        <f t="shared" si="4"/>
        <v>1561</v>
      </c>
      <c r="J82" s="4">
        <f t="shared" si="7"/>
        <v>4.8</v>
      </c>
      <c r="K82" s="1">
        <v>80</v>
      </c>
    </row>
    <row r="83" spans="1:11" x14ac:dyDescent="0.3">
      <c r="A83" s="20" t="s">
        <v>21</v>
      </c>
      <c r="B83" s="21"/>
      <c r="C83" s="21"/>
      <c r="D83" s="22"/>
      <c r="E83" s="1"/>
      <c r="F83" s="4">
        <f>SUM(F15:F82)</f>
        <v>398576.72</v>
      </c>
      <c r="G83" s="1"/>
      <c r="H83" s="4">
        <f>SUM(H15:H82)</f>
        <v>375358.82000000012</v>
      </c>
      <c r="I83" s="1"/>
      <c r="J83" s="4">
        <f>SUM(J15:J82)</f>
        <v>23217.899999999998</v>
      </c>
      <c r="K83" s="1"/>
    </row>
    <row r="84" spans="1:11" x14ac:dyDescent="0.3">
      <c r="A84" s="20" t="s">
        <v>22</v>
      </c>
      <c r="B84" s="21"/>
      <c r="C84" s="21"/>
      <c r="D84" s="22"/>
      <c r="E84" s="1"/>
      <c r="F84" s="4">
        <f>F83/100*118</f>
        <v>470320.52959999995</v>
      </c>
      <c r="G84" s="1"/>
      <c r="H84" s="4">
        <f>H83/100*118</f>
        <v>442923.40760000015</v>
      </c>
      <c r="I84" s="1"/>
      <c r="J84" s="4">
        <f>J83/100*118</f>
        <v>27397.121999999996</v>
      </c>
      <c r="K84" s="1"/>
    </row>
    <row r="85" spans="1:11" x14ac:dyDescent="0.3">
      <c r="A85" s="20" t="s">
        <v>29</v>
      </c>
      <c r="B85" s="21"/>
      <c r="C85" s="21"/>
      <c r="D85" s="22"/>
      <c r="E85" s="1"/>
      <c r="F85" s="4">
        <f>F84/2</f>
        <v>235160.26479999998</v>
      </c>
      <c r="G85" s="1"/>
      <c r="H85" s="4">
        <f>H84/2</f>
        <v>221461.70380000008</v>
      </c>
      <c r="I85" s="1"/>
      <c r="J85" s="4">
        <f>J84/2</f>
        <v>13698.560999999998</v>
      </c>
      <c r="K85" s="1"/>
    </row>
    <row r="86" spans="1:11" x14ac:dyDescent="0.3">
      <c r="A86" s="1" t="s">
        <v>23</v>
      </c>
      <c r="B86" s="1"/>
      <c r="C86" s="1"/>
      <c r="D86" s="1"/>
      <c r="E86" s="1"/>
      <c r="F86" s="4">
        <f>F85*0.960000003</f>
        <v>225753.85491348075</v>
      </c>
      <c r="G86" s="1"/>
      <c r="H86" s="4">
        <v>212603.23</v>
      </c>
      <c r="I86" s="1"/>
      <c r="J86" s="4">
        <f>J85*0.960000003</f>
        <v>13150.618601095681</v>
      </c>
      <c r="K86" s="1"/>
    </row>
    <row r="89" spans="1:11" x14ac:dyDescent="0.3">
      <c r="A89" t="s">
        <v>24</v>
      </c>
    </row>
    <row r="91" spans="1:11" x14ac:dyDescent="0.3">
      <c r="A91" t="s">
        <v>25</v>
      </c>
    </row>
  </sheetData>
  <mergeCells count="76">
    <mergeCell ref="A76:A79"/>
    <mergeCell ref="B76:B79"/>
    <mergeCell ref="C79:D79"/>
    <mergeCell ref="A36:A39"/>
    <mergeCell ref="B36:B39"/>
    <mergeCell ref="C39:D39"/>
    <mergeCell ref="A72:A75"/>
    <mergeCell ref="B72:B75"/>
    <mergeCell ref="C75:D75"/>
    <mergeCell ref="A59:A62"/>
    <mergeCell ref="B59:B62"/>
    <mergeCell ref="C62:D62"/>
    <mergeCell ref="A52:A55"/>
    <mergeCell ref="B52:B55"/>
    <mergeCell ref="C55:D55"/>
    <mergeCell ref="A83:D83"/>
    <mergeCell ref="A84:D84"/>
    <mergeCell ref="A85:D85"/>
    <mergeCell ref="A1:K1"/>
    <mergeCell ref="C15:C16"/>
    <mergeCell ref="C72:C73"/>
    <mergeCell ref="C76:C77"/>
    <mergeCell ref="A66:A68"/>
    <mergeCell ref="B66:B68"/>
    <mergeCell ref="C66:C67"/>
    <mergeCell ref="A69:A71"/>
    <mergeCell ref="B69:B71"/>
    <mergeCell ref="A80:A82"/>
    <mergeCell ref="B80:B82"/>
    <mergeCell ref="C80:C81"/>
    <mergeCell ref="C35:D35"/>
    <mergeCell ref="C69:C70"/>
    <mergeCell ref="A56:A58"/>
    <mergeCell ref="B56:B58"/>
    <mergeCell ref="A63:A65"/>
    <mergeCell ref="B63:B65"/>
    <mergeCell ref="A46:A48"/>
    <mergeCell ref="B46:B48"/>
    <mergeCell ref="A49:A51"/>
    <mergeCell ref="B49:B51"/>
    <mergeCell ref="C13:D13"/>
    <mergeCell ref="B19:B21"/>
    <mergeCell ref="A19:A21"/>
    <mergeCell ref="A15:A18"/>
    <mergeCell ref="A22:A25"/>
    <mergeCell ref="B22:B25"/>
    <mergeCell ref="A26:A28"/>
    <mergeCell ref="B26:B28"/>
    <mergeCell ref="A29:A31"/>
    <mergeCell ref="B29:B31"/>
    <mergeCell ref="A32:A35"/>
    <mergeCell ref="B32:B35"/>
    <mergeCell ref="F13:G13"/>
    <mergeCell ref="H13:I13"/>
    <mergeCell ref="J13:K13"/>
    <mergeCell ref="B15:B18"/>
    <mergeCell ref="C18:D18"/>
    <mergeCell ref="A40:A42"/>
    <mergeCell ref="B40:B42"/>
    <mergeCell ref="A43:A45"/>
    <mergeCell ref="B43:B45"/>
    <mergeCell ref="C19:C20"/>
    <mergeCell ref="C22:C23"/>
    <mergeCell ref="C26:C27"/>
    <mergeCell ref="C29:C30"/>
    <mergeCell ref="C32:C33"/>
    <mergeCell ref="C25:D25"/>
    <mergeCell ref="C52:C53"/>
    <mergeCell ref="C56:C57"/>
    <mergeCell ref="C59:C60"/>
    <mergeCell ref="C63:C64"/>
    <mergeCell ref="C36:C37"/>
    <mergeCell ref="C40:C41"/>
    <mergeCell ref="C43:C44"/>
    <mergeCell ref="C46:C47"/>
    <mergeCell ref="C49:C50"/>
  </mergeCells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2015-04-30T12:02:08Z</dcterms:modified>
</cp:coreProperties>
</file>