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" i="1" l="1"/>
  <c r="I24" i="1"/>
  <c r="I25" i="1"/>
  <c r="I17" i="1"/>
  <c r="I18" i="1"/>
  <c r="I19" i="1"/>
  <c r="I20" i="1"/>
  <c r="I21" i="1"/>
  <c r="I22" i="1"/>
  <c r="I16" i="1"/>
  <c r="I15" i="1"/>
  <c r="J25" i="1" l="1"/>
  <c r="J21" i="1"/>
  <c r="J22" i="1"/>
  <c r="J23" i="1"/>
  <c r="J24" i="1"/>
  <c r="J16" i="1"/>
  <c r="J17" i="1"/>
  <c r="J18" i="1"/>
  <c r="J19" i="1"/>
  <c r="J20" i="1"/>
  <c r="H21" i="1"/>
  <c r="H22" i="1"/>
  <c r="H23" i="1"/>
  <c r="H24" i="1"/>
  <c r="H25" i="1"/>
  <c r="H17" i="1"/>
  <c r="H18" i="1"/>
  <c r="H19" i="1"/>
  <c r="H20" i="1"/>
  <c r="H16" i="1"/>
  <c r="H15" i="1"/>
  <c r="F19" i="1"/>
  <c r="F18" i="1"/>
  <c r="F25" i="1"/>
  <c r="F24" i="1"/>
  <c r="F23" i="1"/>
  <c r="F20" i="1"/>
  <c r="F21" i="1"/>
  <c r="F22" i="1"/>
  <c r="F17" i="1"/>
  <c r="F16" i="1"/>
  <c r="J15" i="1"/>
  <c r="F15" i="1"/>
  <c r="J26" i="1" l="1"/>
  <c r="J27" i="1" s="1"/>
  <c r="J28" i="1" s="1"/>
  <c r="H26" i="1"/>
  <c r="H27" i="1" s="1"/>
  <c r="H28" i="1" s="1"/>
  <c r="F26" i="1"/>
  <c r="F27" i="1" s="1"/>
  <c r="F28" i="1" s="1"/>
</calcChain>
</file>

<file path=xl/sharedStrings.xml><?xml version="1.0" encoding="utf-8"?>
<sst xmlns="http://schemas.openxmlformats.org/spreadsheetml/2006/main" count="48" uniqueCount="33">
  <si>
    <t>Акт</t>
  </si>
  <si>
    <t xml:space="preserve">г. Павловск                                                           </t>
  </si>
  <si>
    <t>Мы нижеподписавшиеся, Глава Местной администрации города Павловска М.Ю. Сызранцев, Генеральный директор ОАО</t>
  </si>
  <si>
    <t>Автодор СПб Г.Ю. Мицык, составили настоящий акт о том, что при выполнении работ в соответствии с муниципальным</t>
  </si>
  <si>
    <t>контрактом от 31 декабря 2014г. №МК - 003  "по уборке и санитарной очистке территорий муниципального образования города</t>
  </si>
  <si>
    <t>Павловска, за исключением земельных участков, обеспечение уборки и санитарной очистки которых осуществляется гражданами и</t>
  </si>
  <si>
    <t>юридическими лицами либо отнесено к полномочия исполнительных органов государственной власти Санкт - Петербурга в 2015 году"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</si>
  <si>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</si>
  <si>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</si>
  <si>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</si>
  <si>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</si>
  <si>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</si>
  <si>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</si>
  <si>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По муниципальному контракту № МК -003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</si>
  <si>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</si>
  <si>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</si>
  <si>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</si>
  <si>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</si>
  <si>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</si>
  <si>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</si>
  <si>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</si>
  <si>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Газоны</t>
  </si>
  <si>
    <t>16257 - ограничен улицами: Партизанский пер., ул. 1-ая Краснофлотская, Садовая ул., ул. 9 -го Января</t>
  </si>
  <si>
    <t>Итого по кадастровым кварталам:</t>
  </si>
  <si>
    <t>Итого с НДС 18%</t>
  </si>
  <si>
    <t>Итого с понижающим коэффициентом 0,960000003</t>
  </si>
  <si>
    <t>Глава Местной администрации города Павловска                                                    М.Ю. Сызранцев</t>
  </si>
  <si>
    <t>Генеральный директор ОАО "Автодор СПб"                                                                 Г.Ю. Мицык</t>
  </si>
  <si>
    <t>31.08.15г.</t>
  </si>
  <si>
    <t xml:space="preserve">в августе  2015 года "Подрядчик" Открытое акционерное общество "Автодор Санкт- Петербург" (ОАО "Автодор СПб") </t>
  </si>
  <si>
    <t>16229 -  ограничен улицами: ул. Васенко, Песчаный пер., Конюшенная ул., Медвежий пер.</t>
  </si>
  <si>
    <t>16219 -  ограничен улицами: Березовая ул., ул. 1-ая Советская, Гуммолосаровская ул., ул.Толмачева</t>
  </si>
  <si>
    <t>16260 А - ограничен улицами: ул. 1-я Краснофлотская,  Краснофлотский пер.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</si>
</sst>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wrapText="1"/>
    </xf>
    <xf numFmtId="2" fontId="0" fillId="0" borderId="5" xfId="0" applyNumberFormat="1" applyBorder="1" applyAlignment="1">
      <alignment vertical="top" wrapText="1"/>
    </xf>
    <xf numFmtId="2" fontId="0" fillId="0" borderId="6" xfId="0" applyNumberFormat="1" applyBorder="1" applyAlignment="1">
      <alignment vertical="top" wrapText="1"/>
    </xf>
    <xf numFmtId="2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left" vertical="top" wrapText="1"/>
    </xf>
    <xf numFmtId="2" fontId="0" fillId="0" borderId="6" xfId="0" applyNumberFormat="1" applyBorder="1" applyAlignment="1">
      <alignment horizontal="right" vertical="top" wrapText="1"/>
    </xf>
    <xf numFmtId="2" fontId="0" fillId="0" borderId="6" xfId="0" applyNumberFormat="1" applyBorder="1" applyAlignment="1">
      <alignment horizontal="left" vertical="top" wrapText="1"/>
    </xf>
    <xf numFmtId="2" fontId="0" fillId="0" borderId="5" xfId="0" applyNumberFormat="1" applyBorder="1" applyAlignment="1">
      <alignment horizontal="right" vertical="top" wrapText="1"/>
    </xf>
    <xf numFmtId="2" fontId="0" fillId="0" borderId="5" xfId="0" applyNumberFormat="1" applyBorder="1" applyAlignment="1">
      <alignment horizontal="left" vertical="top"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workbookViewId="0">
      <selection activeCell="A13" sqref="A13:K28"/>
    </sheetView>
  </sheetViews>
  <sheetFormatPr defaultRowHeight="14.4" x14ac:dyDescent="0.3"/>
  <cols>
    <col min="1" max="1" width="6.33203125" customWidth="1"/>
    <col min="2" max="2" width="21.44140625" customWidth="1"/>
    <col min="3" max="3" width="12.88671875" customWidth="1"/>
    <col min="4" max="4" width="14" customWidth="1"/>
    <col min="5" max="5" width="12.44140625" customWidth="1"/>
    <col min="6" max="6" width="10" customWidth="1"/>
    <col min="7" max="7" width="10.77734375" customWidth="1"/>
    <col min="8" max="8" width="9.44140625" customWidth="1"/>
    <col min="10" max="10" width="8.77734375" customWidth="1"/>
  </cols>
  <sheetData>
    <row r="1" spans="1:12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28</v>
      </c>
    </row>
    <row r="3" spans="1:12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3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3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x14ac:dyDescent="0.3">
      <c r="A9" s="2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x14ac:dyDescent="0.3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3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43.2" x14ac:dyDescent="0.3">
      <c r="A13" s="6" t="s">
        <v>9</v>
      </c>
      <c r="B13" s="6" t="s">
        <v>10</v>
      </c>
      <c r="C13" s="6" t="s">
        <v>11</v>
      </c>
      <c r="D13" s="6"/>
      <c r="E13" s="6" t="s">
        <v>12</v>
      </c>
      <c r="F13" s="7" t="s">
        <v>13</v>
      </c>
      <c r="G13" s="8"/>
      <c r="H13" s="7" t="s">
        <v>14</v>
      </c>
      <c r="I13" s="8"/>
      <c r="J13" s="7" t="s">
        <v>15</v>
      </c>
      <c r="K13" s="8"/>
      <c r="L13" s="1"/>
    </row>
    <row r="14" spans="1:12" ht="28.8" x14ac:dyDescent="0.3">
      <c r="A14" s="6"/>
      <c r="B14" s="6"/>
      <c r="C14" s="6"/>
      <c r="D14" s="6"/>
      <c r="E14" s="6"/>
      <c r="F14" s="6" t="s">
        <v>16</v>
      </c>
      <c r="G14" s="6" t="s">
        <v>17</v>
      </c>
      <c r="H14" s="6" t="s">
        <v>16</v>
      </c>
      <c r="I14" s="6" t="s">
        <v>17</v>
      </c>
      <c r="J14" s="6" t="s">
        <v>16</v>
      </c>
      <c r="K14" s="6" t="s">
        <v>17</v>
      </c>
      <c r="L14" s="1"/>
    </row>
    <row r="15" spans="1:12" ht="17.399999999999999" customHeight="1" x14ac:dyDescent="0.3">
      <c r="A15" s="9">
        <v>1</v>
      </c>
      <c r="B15" s="9" t="s">
        <v>30</v>
      </c>
      <c r="C15" s="9" t="s">
        <v>18</v>
      </c>
      <c r="D15" s="6" t="s">
        <v>19</v>
      </c>
      <c r="E15" s="6">
        <v>3.38</v>
      </c>
      <c r="F15" s="6">
        <f>G15*E15</f>
        <v>1845.48</v>
      </c>
      <c r="G15" s="6">
        <v>546</v>
      </c>
      <c r="H15" s="6">
        <f>I15*E15</f>
        <v>1720.4199999999998</v>
      </c>
      <c r="I15" s="6">
        <f>G15-K15</f>
        <v>509</v>
      </c>
      <c r="J15" s="6">
        <f>K15*E15</f>
        <v>125.06</v>
      </c>
      <c r="K15" s="6">
        <v>37</v>
      </c>
      <c r="L15" s="1"/>
    </row>
    <row r="16" spans="1:12" ht="33" customHeight="1" x14ac:dyDescent="0.3">
      <c r="A16" s="10"/>
      <c r="B16" s="11"/>
      <c r="C16" s="12"/>
      <c r="D16" s="6" t="s">
        <v>20</v>
      </c>
      <c r="E16" s="6">
        <v>1.06</v>
      </c>
      <c r="F16" s="6">
        <f>G16*E16</f>
        <v>868.1400000000001</v>
      </c>
      <c r="G16" s="6">
        <v>819</v>
      </c>
      <c r="H16" s="6">
        <f>I16*E16</f>
        <v>811.96</v>
      </c>
      <c r="I16" s="6">
        <f>G16-K16</f>
        <v>766</v>
      </c>
      <c r="J16" s="6">
        <f t="shared" ref="J16:J25" si="0">K16*E16</f>
        <v>56.18</v>
      </c>
      <c r="K16" s="6">
        <v>53</v>
      </c>
      <c r="L16" s="1"/>
    </row>
    <row r="17" spans="1:13" ht="25.2" customHeight="1" x14ac:dyDescent="0.3">
      <c r="A17" s="13"/>
      <c r="B17" s="12"/>
      <c r="C17" s="6" t="s">
        <v>21</v>
      </c>
      <c r="D17" s="6"/>
      <c r="E17" s="6">
        <v>1.25</v>
      </c>
      <c r="F17" s="6">
        <f t="shared" ref="F17:F25" si="1">G17*E17</f>
        <v>0</v>
      </c>
      <c r="G17" s="6">
        <v>0</v>
      </c>
      <c r="H17" s="6">
        <f t="shared" ref="H17:H25" si="2">I17*E17</f>
        <v>0</v>
      </c>
      <c r="I17" s="6">
        <f t="shared" ref="I17:I25" si="3">G17-K17</f>
        <v>0</v>
      </c>
      <c r="J17" s="6">
        <f t="shared" si="0"/>
        <v>0</v>
      </c>
      <c r="K17" s="6">
        <v>0</v>
      </c>
      <c r="L17" s="1"/>
    </row>
    <row r="18" spans="1:13" ht="21" customHeight="1" x14ac:dyDescent="0.3">
      <c r="A18" s="9">
        <v>2</v>
      </c>
      <c r="B18" s="9" t="s">
        <v>32</v>
      </c>
      <c r="C18" s="9" t="s">
        <v>18</v>
      </c>
      <c r="D18" s="6" t="s">
        <v>19</v>
      </c>
      <c r="E18" s="6">
        <v>3.38</v>
      </c>
      <c r="F18" s="6">
        <f t="shared" si="1"/>
        <v>419.12</v>
      </c>
      <c r="G18" s="6">
        <v>124</v>
      </c>
      <c r="H18" s="6">
        <f t="shared" si="2"/>
        <v>365.03999999999996</v>
      </c>
      <c r="I18" s="6">
        <f t="shared" si="3"/>
        <v>108</v>
      </c>
      <c r="J18" s="6">
        <f t="shared" si="0"/>
        <v>54.08</v>
      </c>
      <c r="K18" s="6">
        <v>16</v>
      </c>
      <c r="L18" s="1"/>
    </row>
    <row r="19" spans="1:13" ht="24.6" customHeight="1" x14ac:dyDescent="0.3">
      <c r="A19" s="10"/>
      <c r="B19" s="11"/>
      <c r="C19" s="11"/>
      <c r="D19" s="6" t="s">
        <v>20</v>
      </c>
      <c r="E19" s="6">
        <v>1.06</v>
      </c>
      <c r="F19" s="6">
        <f t="shared" si="1"/>
        <v>197.16</v>
      </c>
      <c r="G19" s="6">
        <v>186</v>
      </c>
      <c r="H19" s="6">
        <f t="shared" si="2"/>
        <v>171.72</v>
      </c>
      <c r="I19" s="6">
        <f t="shared" si="3"/>
        <v>162</v>
      </c>
      <c r="J19" s="6">
        <f t="shared" si="0"/>
        <v>25.44</v>
      </c>
      <c r="K19" s="6">
        <v>24</v>
      </c>
      <c r="L19" s="1"/>
    </row>
    <row r="20" spans="1:13" ht="18" customHeight="1" x14ac:dyDescent="0.3">
      <c r="A20" s="13"/>
      <c r="B20" s="12"/>
      <c r="C20" s="6" t="s">
        <v>21</v>
      </c>
      <c r="D20" s="6"/>
      <c r="E20" s="6">
        <v>1.25</v>
      </c>
      <c r="F20" s="6">
        <f t="shared" si="1"/>
        <v>2538.75</v>
      </c>
      <c r="G20" s="6">
        <v>2031</v>
      </c>
      <c r="H20" s="6">
        <f t="shared" si="2"/>
        <v>2211.25</v>
      </c>
      <c r="I20" s="6">
        <f t="shared" si="3"/>
        <v>1769</v>
      </c>
      <c r="J20" s="6">
        <f t="shared" si="0"/>
        <v>327.5</v>
      </c>
      <c r="K20" s="6">
        <v>262</v>
      </c>
      <c r="L20" s="1"/>
    </row>
    <row r="21" spans="1:13" ht="58.8" customHeight="1" x14ac:dyDescent="0.3">
      <c r="A21" s="14">
        <v>3</v>
      </c>
      <c r="B21" s="15" t="s">
        <v>22</v>
      </c>
      <c r="C21" s="15" t="s">
        <v>18</v>
      </c>
      <c r="D21" s="6" t="s">
        <v>19</v>
      </c>
      <c r="E21" s="6">
        <v>3.38</v>
      </c>
      <c r="F21" s="6">
        <f t="shared" si="1"/>
        <v>9092.1999999999989</v>
      </c>
      <c r="G21" s="6">
        <v>2690</v>
      </c>
      <c r="H21" s="6">
        <f t="shared" si="2"/>
        <v>8504.08</v>
      </c>
      <c r="I21" s="6">
        <f t="shared" si="3"/>
        <v>2516</v>
      </c>
      <c r="J21" s="6">
        <f t="shared" si="0"/>
        <v>588.12</v>
      </c>
      <c r="K21" s="6">
        <v>174</v>
      </c>
      <c r="L21" s="1"/>
    </row>
    <row r="22" spans="1:13" ht="28.2" customHeight="1" x14ac:dyDescent="0.3">
      <c r="A22" s="16"/>
      <c r="B22" s="17"/>
      <c r="C22" s="17"/>
      <c r="D22" s="6" t="s">
        <v>20</v>
      </c>
      <c r="E22" s="6">
        <v>1.06</v>
      </c>
      <c r="F22" s="6">
        <f t="shared" si="1"/>
        <v>4277.1000000000004</v>
      </c>
      <c r="G22" s="6">
        <v>4035</v>
      </c>
      <c r="H22" s="6">
        <f t="shared" si="2"/>
        <v>4001.5</v>
      </c>
      <c r="I22" s="6">
        <f t="shared" si="3"/>
        <v>3775</v>
      </c>
      <c r="J22" s="6">
        <f t="shared" si="0"/>
        <v>275.60000000000002</v>
      </c>
      <c r="K22" s="6">
        <v>260</v>
      </c>
      <c r="L22" s="1"/>
    </row>
    <row r="23" spans="1:13" ht="37.799999999999997" customHeight="1" x14ac:dyDescent="0.3">
      <c r="A23" s="14">
        <v>4</v>
      </c>
      <c r="B23" s="15" t="s">
        <v>31</v>
      </c>
      <c r="C23" s="15" t="s">
        <v>18</v>
      </c>
      <c r="D23" s="6" t="s">
        <v>19</v>
      </c>
      <c r="E23" s="6">
        <v>3.38</v>
      </c>
      <c r="F23" s="6">
        <f t="shared" si="1"/>
        <v>4353.4399999999996</v>
      </c>
      <c r="G23" s="6">
        <v>1288</v>
      </c>
      <c r="H23" s="6">
        <f t="shared" si="2"/>
        <v>3792.3599999999997</v>
      </c>
      <c r="I23" s="6">
        <f t="shared" si="3"/>
        <v>1122</v>
      </c>
      <c r="J23" s="6">
        <f t="shared" si="0"/>
        <v>561.07999999999993</v>
      </c>
      <c r="K23" s="6">
        <v>166</v>
      </c>
      <c r="L23" s="1"/>
    </row>
    <row r="24" spans="1:13" ht="18.600000000000001" customHeight="1" x14ac:dyDescent="0.3">
      <c r="A24" s="18"/>
      <c r="B24" s="19"/>
      <c r="C24" s="17"/>
      <c r="D24" s="6" t="s">
        <v>20</v>
      </c>
      <c r="E24" s="6">
        <v>1.06</v>
      </c>
      <c r="F24" s="6">
        <f t="shared" si="1"/>
        <v>2048.98</v>
      </c>
      <c r="G24" s="6">
        <v>1933</v>
      </c>
      <c r="H24" s="6">
        <f t="shared" si="2"/>
        <v>1786.1000000000001</v>
      </c>
      <c r="I24" s="6">
        <f t="shared" si="3"/>
        <v>1685</v>
      </c>
      <c r="J24" s="6">
        <f t="shared" si="0"/>
        <v>262.88</v>
      </c>
      <c r="K24" s="6">
        <v>248</v>
      </c>
      <c r="L24" s="1"/>
    </row>
    <row r="25" spans="1:13" ht="18.600000000000001" customHeight="1" x14ac:dyDescent="0.3">
      <c r="A25" s="16"/>
      <c r="B25" s="17"/>
      <c r="C25" s="6" t="s">
        <v>21</v>
      </c>
      <c r="D25" s="6"/>
      <c r="E25" s="6">
        <v>1.25</v>
      </c>
      <c r="F25" s="6">
        <f t="shared" si="1"/>
        <v>0</v>
      </c>
      <c r="G25" s="6">
        <v>0</v>
      </c>
      <c r="H25" s="6">
        <f t="shared" si="2"/>
        <v>0</v>
      </c>
      <c r="I25" s="6">
        <f t="shared" si="3"/>
        <v>0</v>
      </c>
      <c r="J25" s="6">
        <f t="shared" si="0"/>
        <v>0</v>
      </c>
      <c r="K25" s="6">
        <v>0</v>
      </c>
      <c r="L25" s="1"/>
    </row>
    <row r="26" spans="1:13" ht="16.8" customHeight="1" x14ac:dyDescent="0.3">
      <c r="A26" s="20" t="s">
        <v>23</v>
      </c>
      <c r="B26" s="21"/>
      <c r="C26" s="21"/>
      <c r="D26" s="21"/>
      <c r="E26" s="22"/>
      <c r="F26" s="6">
        <f>SUM(F15:F25)</f>
        <v>25640.369999999995</v>
      </c>
      <c r="G26" s="6"/>
      <c r="H26" s="6">
        <f>SUM(H15:H25)</f>
        <v>23364.43</v>
      </c>
      <c r="I26" s="6"/>
      <c r="J26" s="6">
        <f>SUM(J15:J25)</f>
        <v>2275.94</v>
      </c>
      <c r="K26" s="6"/>
      <c r="L26" s="1"/>
      <c r="M26" s="3"/>
    </row>
    <row r="27" spans="1:13" ht="13.2" customHeight="1" x14ac:dyDescent="0.3">
      <c r="A27" s="20" t="s">
        <v>24</v>
      </c>
      <c r="B27" s="21"/>
      <c r="C27" s="21"/>
      <c r="D27" s="21"/>
      <c r="E27" s="22"/>
      <c r="F27" s="6">
        <f>F26/100*118</f>
        <v>30255.636599999994</v>
      </c>
      <c r="G27" s="6"/>
      <c r="H27" s="6">
        <f>H26/100*118</f>
        <v>27570.027400000003</v>
      </c>
      <c r="I27" s="6"/>
      <c r="J27" s="6">
        <f>J26/100*118</f>
        <v>2685.6091999999999</v>
      </c>
      <c r="K27" s="6"/>
      <c r="L27" s="1"/>
    </row>
    <row r="28" spans="1:13" ht="17.399999999999999" customHeight="1" x14ac:dyDescent="0.3">
      <c r="A28" s="20" t="s">
        <v>25</v>
      </c>
      <c r="B28" s="21"/>
      <c r="C28" s="21"/>
      <c r="D28" s="21"/>
      <c r="E28" s="22"/>
      <c r="F28" s="6">
        <f>F27*0.960000003</f>
        <v>29045.411226766904</v>
      </c>
      <c r="G28" s="6"/>
      <c r="H28" s="6">
        <f>H27*0.960000003</f>
        <v>26467.226386710085</v>
      </c>
      <c r="I28" s="6"/>
      <c r="J28" s="6">
        <f>J27*0.960000003</f>
        <v>2578.1848400568274</v>
      </c>
      <c r="K28" s="6"/>
      <c r="L28" s="1"/>
    </row>
    <row r="29" spans="1:13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3" x14ac:dyDescent="0.3">
      <c r="A31" s="2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 t="s">
        <v>27</v>
      </c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20">
    <mergeCell ref="C23:C24"/>
    <mergeCell ref="B21:B22"/>
    <mergeCell ref="C21:C22"/>
    <mergeCell ref="A21:A22"/>
    <mergeCell ref="C15:C16"/>
    <mergeCell ref="A27:E27"/>
    <mergeCell ref="A26:E26"/>
    <mergeCell ref="A28:E28"/>
    <mergeCell ref="A1:K1"/>
    <mergeCell ref="A3:K3"/>
    <mergeCell ref="B23:B25"/>
    <mergeCell ref="A23:A25"/>
    <mergeCell ref="F13:G13"/>
    <mergeCell ref="H13:I13"/>
    <mergeCell ref="J13:K13"/>
    <mergeCell ref="B15:B17"/>
    <mergeCell ref="B18:B20"/>
    <mergeCell ref="A15:A17"/>
    <mergeCell ref="A18:A20"/>
    <mergeCell ref="C18:C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2015-08-27T11:29:43Z</dcterms:modified>
</cp:coreProperties>
</file>