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I21" i="1"/>
  <c r="H21" i="1" s="1"/>
  <c r="J21" i="1"/>
  <c r="J23" i="1" l="1"/>
  <c r="I23" i="1"/>
  <c r="H23" i="1"/>
  <c r="F23" i="1"/>
  <c r="J22" i="1"/>
  <c r="I22" i="1"/>
  <c r="H22" i="1"/>
  <c r="F22" i="1"/>
  <c r="J20" i="1"/>
  <c r="I20" i="1"/>
  <c r="H20" i="1" s="1"/>
  <c r="F20" i="1"/>
  <c r="J19" i="1"/>
  <c r="I19" i="1"/>
  <c r="H19" i="1" s="1"/>
  <c r="F19" i="1"/>
  <c r="J18" i="1"/>
  <c r="I18" i="1"/>
  <c r="H18" i="1" s="1"/>
  <c r="F18" i="1"/>
  <c r="J17" i="1"/>
  <c r="I17" i="1"/>
  <c r="H17" i="1" s="1"/>
  <c r="F17" i="1"/>
  <c r="J16" i="1"/>
  <c r="I16" i="1"/>
  <c r="H16" i="1" s="1"/>
  <c r="F16" i="1"/>
  <c r="J15" i="1"/>
  <c r="I15" i="1"/>
  <c r="H15" i="1" s="1"/>
  <c r="F15" i="1"/>
  <c r="F24" i="1" l="1"/>
  <c r="F25" i="1" s="1"/>
  <c r="F26" i="1" s="1"/>
  <c r="J24" i="1"/>
  <c r="J25" i="1" s="1"/>
  <c r="J26" i="1" s="1"/>
  <c r="H24" i="1"/>
  <c r="H25" i="1" s="1"/>
  <c r="H26" i="1" s="1"/>
</calcChain>
</file>

<file path=xl/sharedStrings.xml><?xml version="1.0" encoding="utf-8"?>
<sst xmlns="http://schemas.openxmlformats.org/spreadsheetml/2006/main" count="44" uniqueCount="33">
  <si>
    <t>Акт</t>
  </si>
  <si>
    <t xml:space="preserve">г. Павловск                                                           </t>
  </si>
  <si>
    <t>Мы нижеподписавшиеся, Глава Местной администрации города Павловска М.Ю. Сызранцев, Генеральный директор ОАО</t>
  </si>
  <si>
    <t>Автодор СПб Г.Ю. Мицык, составили настоящий акт о том, что при выполнении работ в соответствии с муниципальным</t>
  </si>
  <si>
    <t>контрактом от 31 декабря 2014г. №МК - 003  "по уборке и санитарной очистке территорий муниципального образования города</t>
  </si>
  <si>
    <t>Павловска, за исключением земельных участков, обеспечение уборки и санитарной очистки которых осуществляется гражданами и</t>
  </si>
  <si>
    <t>юридическими лицами либо отнесено к полномочия исполнительных органов государственной власти Санкт - Петербурга в 2015 году"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</si>
  <si>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</si>
  <si>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</si>
  <si>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</si>
  <si>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</si>
  <si>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</si>
  <si>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</si>
  <si>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По муниципальному контракту № МК -003</t>
  </si>
  <si>
    <t>Фактическое выполнение</t>
  </si>
  <si>
    <t>Отклонение</t>
  </si>
  <si>
    <t>сумма руб.</t>
  </si>
  <si>
    <t>площадь, м кв.</t>
  </si>
  <si>
    <t>16229 -  ограничен улицами: ул. Васенко, Песчаный пер., Конюшенная ул., Медвежий пер.</t>
  </si>
  <si>
    <t>Усовершенствованные покрытия</t>
  </si>
  <si>
    <t>Руч. уборка</t>
  </si>
  <si>
    <t>Мех. уборка</t>
  </si>
  <si>
    <t>Газоны</t>
  </si>
  <si>
    <t>16257 - ограничен улицами: Партизанский пер., ул. 1-ая Краснофлотская, Садовая ул., ул. 9 -го Января</t>
  </si>
  <si>
    <t>Итого по кадастровым кварталам:</t>
  </si>
  <si>
    <t>Итого с НДС 18%</t>
  </si>
  <si>
    <t>Итого с понижающим коэффициентом 0,960000003</t>
  </si>
  <si>
    <t>Глава Местной администрации города Павловска                                                    М.Ю. Сызранцев</t>
  </si>
  <si>
    <t>Генеральный директор ОАО "Автодор СПб"                                                                 Г.Ю. Мицык</t>
  </si>
  <si>
    <t>30.09.15г.</t>
  </si>
  <si>
    <t xml:space="preserve">в сентябре  2015 года "Подрядчик" Открытое акционерное общество "Автодор Санкт- Петербург" (ОАО "Автодор СПб") </t>
  </si>
  <si>
    <t>16204 -  ограничен улицами: ул.Березовая, ул. Слуцкая, Витебская ж/д</t>
  </si>
  <si>
    <t>Неусовершенствованные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</si>
</sst>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0" fillId="0" borderId="6" xfId="0" applyNumberFormat="1" applyBorder="1" applyAlignment="1">
      <alignment vertical="top"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wrapText="1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right" vertical="top" wrapText="1"/>
    </xf>
    <xf numFmtId="0" fontId="0" fillId="0" borderId="6" xfId="0" applyNumberFormat="1" applyBorder="1" applyAlignment="1">
      <alignment horizontal="righ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6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8" workbookViewId="0">
      <selection activeCell="O21" sqref="O21"/>
    </sheetView>
  </sheetViews>
  <sheetFormatPr defaultRowHeight="14.4" x14ac:dyDescent="0.3"/>
  <cols>
    <col min="1" max="1" width="6.21875" customWidth="1"/>
    <col min="2" max="2" width="18.33203125" customWidth="1"/>
    <col min="3" max="3" width="13.6640625" customWidth="1"/>
    <col min="4" max="4" width="10.6640625" customWidth="1"/>
    <col min="5" max="5" width="11.5546875" customWidth="1"/>
    <col min="6" max="6" width="9.5546875" customWidth="1"/>
    <col min="7" max="7" width="11" customWidth="1"/>
    <col min="8" max="8" width="10.21875" customWidth="1"/>
    <col min="9" max="9" width="9.88671875" customWidth="1"/>
    <col min="10" max="11" width="9.5546875" customWidth="1"/>
  </cols>
  <sheetData>
    <row r="1" spans="1:1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29</v>
      </c>
    </row>
    <row r="3" spans="1:1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3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45.6" customHeight="1" x14ac:dyDescent="0.3">
      <c r="A13" s="2" t="s">
        <v>9</v>
      </c>
      <c r="B13" s="2" t="s">
        <v>10</v>
      </c>
      <c r="C13" s="2" t="s">
        <v>11</v>
      </c>
      <c r="D13" s="2"/>
      <c r="E13" s="2" t="s">
        <v>12</v>
      </c>
      <c r="F13" s="9" t="s">
        <v>13</v>
      </c>
      <c r="G13" s="15"/>
      <c r="H13" s="9" t="s">
        <v>14</v>
      </c>
      <c r="I13" s="15"/>
      <c r="J13" s="9" t="s">
        <v>15</v>
      </c>
      <c r="K13" s="15"/>
    </row>
    <row r="14" spans="1:11" ht="28.8" x14ac:dyDescent="0.3">
      <c r="A14" s="2"/>
      <c r="B14" s="2"/>
      <c r="C14" s="2"/>
      <c r="D14" s="2"/>
      <c r="E14" s="2"/>
      <c r="F14" s="2" t="s">
        <v>16</v>
      </c>
      <c r="G14" s="2" t="s">
        <v>17</v>
      </c>
      <c r="H14" s="2" t="s">
        <v>16</v>
      </c>
      <c r="I14" s="2" t="s">
        <v>17</v>
      </c>
      <c r="J14" s="2" t="s">
        <v>16</v>
      </c>
      <c r="K14" s="2" t="s">
        <v>17</v>
      </c>
    </row>
    <row r="15" spans="1:11" ht="28.8" x14ac:dyDescent="0.3">
      <c r="A15" s="3">
        <v>1</v>
      </c>
      <c r="B15" s="6" t="s">
        <v>18</v>
      </c>
      <c r="C15" s="6" t="s">
        <v>19</v>
      </c>
      <c r="D15" s="2" t="s">
        <v>20</v>
      </c>
      <c r="E15" s="2">
        <v>3.38</v>
      </c>
      <c r="F15" s="2">
        <f>G15*E15</f>
        <v>1845.48</v>
      </c>
      <c r="G15" s="2">
        <v>546</v>
      </c>
      <c r="H15" s="2">
        <f>I15*E15</f>
        <v>1720.4199999999998</v>
      </c>
      <c r="I15" s="2">
        <f>G15-K15</f>
        <v>509</v>
      </c>
      <c r="J15" s="2">
        <f>K15*E15</f>
        <v>125.06</v>
      </c>
      <c r="K15" s="2">
        <v>37</v>
      </c>
    </row>
    <row r="16" spans="1:11" ht="28.8" x14ac:dyDescent="0.3">
      <c r="A16" s="4"/>
      <c r="B16" s="7"/>
      <c r="C16" s="8"/>
      <c r="D16" s="2" t="s">
        <v>21</v>
      </c>
      <c r="E16" s="2">
        <v>1.06</v>
      </c>
      <c r="F16" s="2">
        <f>G16*E16</f>
        <v>868.1400000000001</v>
      </c>
      <c r="G16" s="2">
        <v>819</v>
      </c>
      <c r="H16" s="2">
        <f>I16*E16</f>
        <v>811.96</v>
      </c>
      <c r="I16" s="2">
        <f>G16-K16</f>
        <v>766</v>
      </c>
      <c r="J16" s="2">
        <f t="shared" ref="J16:J23" si="0">K16*E16</f>
        <v>56.18</v>
      </c>
      <c r="K16" s="2">
        <v>53</v>
      </c>
    </row>
    <row r="17" spans="1:11" ht="19.8" customHeight="1" x14ac:dyDescent="0.3">
      <c r="A17" s="5"/>
      <c r="B17" s="8"/>
      <c r="C17" s="2" t="s">
        <v>22</v>
      </c>
      <c r="D17" s="2"/>
      <c r="E17" s="2">
        <v>1.25</v>
      </c>
      <c r="F17" s="2">
        <f t="shared" ref="F17:F23" si="1">G17*E17</f>
        <v>0</v>
      </c>
      <c r="G17" s="2">
        <v>0</v>
      </c>
      <c r="H17" s="2">
        <f t="shared" ref="H17:H23" si="2">I17*E17</f>
        <v>0</v>
      </c>
      <c r="I17" s="2">
        <f t="shared" ref="I17:I23" si="3">G17-K17</f>
        <v>0</v>
      </c>
      <c r="J17" s="2">
        <f t="shared" si="0"/>
        <v>0</v>
      </c>
      <c r="K17" s="2">
        <v>0</v>
      </c>
    </row>
    <row r="18" spans="1:11" ht="28.8" x14ac:dyDescent="0.3">
      <c r="A18" s="3">
        <v>2</v>
      </c>
      <c r="B18" s="6" t="s">
        <v>31</v>
      </c>
      <c r="C18" s="6" t="s">
        <v>19</v>
      </c>
      <c r="D18" s="2" t="s">
        <v>20</v>
      </c>
      <c r="E18" s="2">
        <v>3.38</v>
      </c>
      <c r="F18" s="2">
        <f t="shared" si="1"/>
        <v>5093.66</v>
      </c>
      <c r="G18" s="2">
        <v>1507</v>
      </c>
      <c r="H18" s="2">
        <f t="shared" si="2"/>
        <v>5093.66</v>
      </c>
      <c r="I18" s="2">
        <f t="shared" si="3"/>
        <v>1507</v>
      </c>
      <c r="J18" s="2">
        <f t="shared" si="0"/>
        <v>0</v>
      </c>
      <c r="K18" s="2">
        <v>0</v>
      </c>
    </row>
    <row r="19" spans="1:11" ht="28.8" x14ac:dyDescent="0.3">
      <c r="A19" s="4"/>
      <c r="B19" s="7"/>
      <c r="C19" s="7"/>
      <c r="D19" s="2" t="s">
        <v>21</v>
      </c>
      <c r="E19" s="2">
        <v>1.06</v>
      </c>
      <c r="F19" s="2">
        <f t="shared" si="1"/>
        <v>2396.6600000000003</v>
      </c>
      <c r="G19" s="2">
        <v>2261</v>
      </c>
      <c r="H19" s="2">
        <f t="shared" si="2"/>
        <v>2396.6600000000003</v>
      </c>
      <c r="I19" s="2">
        <f t="shared" si="3"/>
        <v>2261</v>
      </c>
      <c r="J19" s="2">
        <f t="shared" si="0"/>
        <v>0</v>
      </c>
      <c r="K19" s="2">
        <v>0</v>
      </c>
    </row>
    <row r="20" spans="1:11" ht="17.399999999999999" customHeight="1" x14ac:dyDescent="0.3">
      <c r="A20" s="4"/>
      <c r="B20" s="7"/>
      <c r="C20" s="2" t="s">
        <v>22</v>
      </c>
      <c r="D20" s="2"/>
      <c r="E20" s="2">
        <v>1.25</v>
      </c>
      <c r="F20" s="2">
        <f t="shared" si="1"/>
        <v>10301.25</v>
      </c>
      <c r="G20" s="2">
        <v>8241</v>
      </c>
      <c r="H20" s="2">
        <f t="shared" si="2"/>
        <v>9751.875</v>
      </c>
      <c r="I20" s="2">
        <f t="shared" si="3"/>
        <v>7801.5</v>
      </c>
      <c r="J20" s="2">
        <f t="shared" si="0"/>
        <v>549.375</v>
      </c>
      <c r="K20" s="2">
        <v>439.5</v>
      </c>
    </row>
    <row r="21" spans="1:11" ht="28.2" customHeight="1" x14ac:dyDescent="0.3">
      <c r="A21" s="12"/>
      <c r="B21" s="11"/>
      <c r="C21" s="9" t="s">
        <v>32</v>
      </c>
      <c r="D21" s="10"/>
      <c r="E21" s="2">
        <v>1.96</v>
      </c>
      <c r="F21" s="2">
        <f t="shared" si="1"/>
        <v>10883.88</v>
      </c>
      <c r="G21" s="2">
        <v>5553</v>
      </c>
      <c r="H21" s="2">
        <f t="shared" si="2"/>
        <v>10844.68</v>
      </c>
      <c r="I21" s="2">
        <f t="shared" si="3"/>
        <v>5533</v>
      </c>
      <c r="J21" s="2">
        <f t="shared" si="0"/>
        <v>39.200000000000003</v>
      </c>
      <c r="K21" s="2">
        <v>20</v>
      </c>
    </row>
    <row r="22" spans="1:11" ht="28.8" x14ac:dyDescent="0.3">
      <c r="A22" s="19">
        <v>3</v>
      </c>
      <c r="B22" s="21" t="s">
        <v>23</v>
      </c>
      <c r="C22" s="21" t="s">
        <v>19</v>
      </c>
      <c r="D22" s="2" t="s">
        <v>20</v>
      </c>
      <c r="E22" s="2">
        <v>3.38</v>
      </c>
      <c r="F22" s="2">
        <f t="shared" si="1"/>
        <v>9092.1999999999989</v>
      </c>
      <c r="G22" s="2">
        <v>2690</v>
      </c>
      <c r="H22" s="2">
        <f t="shared" si="2"/>
        <v>8504.08</v>
      </c>
      <c r="I22" s="2">
        <f t="shared" si="3"/>
        <v>2516</v>
      </c>
      <c r="J22" s="2">
        <f t="shared" si="0"/>
        <v>588.12</v>
      </c>
      <c r="K22" s="2">
        <v>174</v>
      </c>
    </row>
    <row r="23" spans="1:11" ht="74.400000000000006" customHeight="1" x14ac:dyDescent="0.3">
      <c r="A23" s="20"/>
      <c r="B23" s="22"/>
      <c r="C23" s="22"/>
      <c r="D23" s="2" t="s">
        <v>21</v>
      </c>
      <c r="E23" s="2">
        <v>1.06</v>
      </c>
      <c r="F23" s="2">
        <f t="shared" si="1"/>
        <v>4277.1000000000004</v>
      </c>
      <c r="G23" s="2">
        <v>4035</v>
      </c>
      <c r="H23" s="2">
        <f t="shared" si="2"/>
        <v>4001.5</v>
      </c>
      <c r="I23" s="2">
        <f t="shared" si="3"/>
        <v>3775</v>
      </c>
      <c r="J23" s="2">
        <f t="shared" si="0"/>
        <v>275.60000000000002</v>
      </c>
      <c r="K23" s="2">
        <v>260</v>
      </c>
    </row>
    <row r="24" spans="1:11" x14ac:dyDescent="0.3">
      <c r="A24" s="16" t="s">
        <v>24</v>
      </c>
      <c r="B24" s="17"/>
      <c r="C24" s="17"/>
      <c r="D24" s="17"/>
      <c r="E24" s="18"/>
      <c r="F24" s="2">
        <f>SUM(F15:F23)</f>
        <v>44758.369999999995</v>
      </c>
      <c r="G24" s="2"/>
      <c r="H24" s="2">
        <f>SUM(H15:H23)</f>
        <v>43124.834999999999</v>
      </c>
      <c r="I24" s="2"/>
      <c r="J24" s="2">
        <f>SUM(J15:J23)</f>
        <v>1633.5349999999999</v>
      </c>
      <c r="K24" s="2"/>
    </row>
    <row r="25" spans="1:11" x14ac:dyDescent="0.3">
      <c r="A25" s="16" t="s">
        <v>25</v>
      </c>
      <c r="B25" s="17"/>
      <c r="C25" s="17"/>
      <c r="D25" s="17"/>
      <c r="E25" s="18"/>
      <c r="F25" s="2">
        <f>F24/100*118</f>
        <v>52814.876599999996</v>
      </c>
      <c r="G25" s="2"/>
      <c r="H25" s="2">
        <f>H24/100*118</f>
        <v>50887.3053</v>
      </c>
      <c r="I25" s="2"/>
      <c r="J25" s="2">
        <f>J24/100*118</f>
        <v>1927.5712999999998</v>
      </c>
      <c r="K25" s="2"/>
    </row>
    <row r="26" spans="1:11" x14ac:dyDescent="0.3">
      <c r="A26" s="16" t="s">
        <v>26</v>
      </c>
      <c r="B26" s="17"/>
      <c r="C26" s="17"/>
      <c r="D26" s="17"/>
      <c r="E26" s="18"/>
      <c r="F26" s="2">
        <f>F25*0.960000003</f>
        <v>50702.281694444624</v>
      </c>
      <c r="G26" s="2"/>
      <c r="H26" s="2">
        <f>H25*0.960000003</f>
        <v>48851.813240661919</v>
      </c>
      <c r="I26" s="2"/>
      <c r="J26" s="2">
        <f>J25*0.960000003</f>
        <v>1850.4684537827138</v>
      </c>
      <c r="K26" s="2"/>
    </row>
    <row r="27" spans="1:1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1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8">
    <mergeCell ref="A26:E26"/>
    <mergeCell ref="C18:C19"/>
    <mergeCell ref="A22:A23"/>
    <mergeCell ref="B22:B23"/>
    <mergeCell ref="C22:C23"/>
    <mergeCell ref="A24:E24"/>
    <mergeCell ref="A25:E25"/>
    <mergeCell ref="A1:K1"/>
    <mergeCell ref="A3:K3"/>
    <mergeCell ref="F13:G13"/>
    <mergeCell ref="H13:I13"/>
    <mergeCell ref="J13:K13"/>
    <mergeCell ref="A15:A17"/>
    <mergeCell ref="B15:B17"/>
    <mergeCell ref="C15:C16"/>
    <mergeCell ref="C21:D21"/>
    <mergeCell ref="B18:B21"/>
    <mergeCell ref="A18:A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2015-10-01T12:16:59Z</dcterms:modified>
</cp:coreProperties>
</file>