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H27" i="1"/>
  <c r="F21" i="1" l="1"/>
  <c r="I21" i="1"/>
  <c r="H21" i="1" s="1"/>
  <c r="J21" i="1"/>
  <c r="F22" i="1"/>
  <c r="I22" i="1"/>
  <c r="H22" i="1" s="1"/>
  <c r="J22" i="1"/>
  <c r="F23" i="1"/>
  <c r="I23" i="1"/>
  <c r="H23" i="1" s="1"/>
  <c r="J23" i="1"/>
  <c r="F24" i="1"/>
  <c r="I24" i="1"/>
  <c r="H24" i="1" s="1"/>
  <c r="J24" i="1"/>
  <c r="F26" i="1"/>
  <c r="I26" i="1"/>
  <c r="H26" i="1" s="1"/>
  <c r="J26" i="1"/>
  <c r="I25" i="1" l="1"/>
  <c r="H25" i="1" s="1"/>
  <c r="J25" i="1"/>
  <c r="F25" i="1"/>
  <c r="I18" i="1"/>
  <c r="H18" i="1" s="1"/>
  <c r="J18" i="1"/>
  <c r="F18" i="1"/>
  <c r="J20" i="1" l="1"/>
  <c r="I20" i="1"/>
  <c r="H20" i="1" s="1"/>
  <c r="F20" i="1"/>
  <c r="J19" i="1"/>
  <c r="I19" i="1"/>
  <c r="H19" i="1" s="1"/>
  <c r="F19" i="1"/>
  <c r="J17" i="1"/>
  <c r="I17" i="1"/>
  <c r="H17" i="1" s="1"/>
  <c r="F17" i="1"/>
  <c r="J16" i="1"/>
  <c r="I16" i="1"/>
  <c r="H16" i="1" s="1"/>
  <c r="F16" i="1"/>
  <c r="J15" i="1"/>
  <c r="I15" i="1"/>
  <c r="H15" i="1" s="1"/>
  <c r="F15" i="1"/>
  <c r="J27" i="1" l="1"/>
  <c r="J28" i="1" s="1"/>
  <c r="J29" i="1" s="1"/>
  <c r="F28" i="1"/>
  <c r="F29" i="1" s="1"/>
  <c r="H28" i="1"/>
  <c r="H29" i="1" s="1"/>
</calcChain>
</file>

<file path=xl/sharedStrings.xml><?xml version="1.0" encoding="utf-8"?>
<sst xmlns="http://schemas.openxmlformats.org/spreadsheetml/2006/main" count="47" uniqueCount="33">
  <si>
    <t>Акт</t>
  </si>
  <si>
    <t xml:space="preserve">г. Павловск                                                           </t>
  </si>
  <si>
    <t>Мы нижеподписавшиеся, Глава Местной администрации города Павловска М.Ю. Сызранцев, Генеральный директор ОАО</t>
  </si>
  <si>
    <t>Автодор СПб Г.Ю. Мицык, составили настоящий акт о том, что при выполнении работ в соответствии с муниципальным</t>
  </si>
  <si>
    <t>контрактом от 31 декабря 2014г. №МК - 003  "по уборке и санитарной очистке территорий муниципального образования города</t>
  </si>
  <si>
    <t>Павловска, за исключением земельных участков, обеспечение уборки и санитарной очистки которых осуществляется гражданами и</t>
  </si>
  <si>
    <t>юридическими лицами либо отнесено к полномочия исполнительных органов государственной власти Санкт - Петербурга в 2015 году"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</si>
  <si>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</si>
  <si>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</si>
  <si>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</si>
  <si>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</si>
  <si>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По муниципальному контракту № МК -003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</si>
  <si>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</si>
  <si>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</si>
  <si>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</si>
  <si>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</si>
  <si>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</si>
  <si>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</si>
  <si>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</si>
  <si>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Газоны</t>
  </si>
  <si>
    <t>Итого по кадастровым кварталам:</t>
  </si>
  <si>
    <t>Итого с НДС 18%</t>
  </si>
  <si>
    <t>Итого с понижающим коэффициентом 0,960000003</t>
  </si>
  <si>
    <t>Глава Местной администрации города Павловска                                                    М.Ю. Сызранцев</t>
  </si>
  <si>
    <t>Генеральный директор ОАО "Автодор СПб"                                                                 Г.Ю. Мицык</t>
  </si>
  <si>
    <t>Неусовершенствованные покрытия</t>
  </si>
  <si>
    <t>31.10.15г.</t>
  </si>
  <si>
    <t>16230 -  ограничен улицами: ул. Васенко, Песчаный пер., Лебединая ул., Медвежий пер.</t>
  </si>
  <si>
    <t>16417 -  ограничен улицами: Горная ул., Пионерская ул., Павловское ш., дорога на Гамболово,  дор. Попово-Динамо, правый берег р.Поповка</t>
  </si>
  <si>
    <t>16413 Б -  ограничен улицами: Пионерская ул., 6-ой проезд, от Пионерской до Новой, Павловское ш.</t>
  </si>
  <si>
    <t xml:space="preserve">в октябре  2015 года (за период с 16.10.15г. по 31.10.15г.)"Подрядчик" Открытое акционерное общество "Автодор Санкт- Петербург"  </t>
  </si>
  <si>
    <t>по следующим адресам (кадастровым кварталам):</t>
  </si>
  <si>
    <t>(ОАО Автодор СПб) выполнил работыпо уборке усовершенствованных и неусовершенствованных покрытий, газонов не в полном объёме,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</si>
</sst>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2" fontId="0" fillId="0" borderId="4" xfId="0" applyNumberFormat="1" applyBorder="1" applyAlignment="1">
      <alignment vertical="top" wrapText="1"/>
    </xf>
    <xf numFmtId="2" fontId="0" fillId="0" borderId="6" xfId="0" applyNumberFormat="1" applyBorder="1" applyAlignment="1">
      <alignment vertical="top"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6" xfId="0" applyNumberFormat="1" applyBorder="1" applyAlignment="1">
      <alignment horizontal="left" vertical="top" wrapText="1"/>
    </xf>
    <xf numFmtId="2" fontId="0" fillId="0" borderId="5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NumberFormat="1" applyBorder="1" applyAlignment="1">
      <alignment horizontal="right" vertical="top" wrapText="1"/>
    </xf>
    <xf numFmtId="0" fontId="0" fillId="0" borderId="5" xfId="0" applyNumberForma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7" workbookViewId="0">
      <selection activeCell="H29" sqref="H29"/>
    </sheetView>
  </sheetViews>
  <sheetFormatPr defaultRowHeight="14.4" x14ac:dyDescent="0.3"/>
  <cols>
    <col min="1" max="1" width="6.21875" customWidth="1"/>
    <col min="2" max="2" width="18.33203125" customWidth="1"/>
    <col min="3" max="3" width="13.6640625" customWidth="1"/>
    <col min="4" max="4" width="10.6640625" customWidth="1"/>
    <col min="5" max="5" width="11.5546875" customWidth="1"/>
    <col min="6" max="6" width="9.5546875" customWidth="1"/>
    <col min="7" max="7" width="11" customWidth="1"/>
    <col min="8" max="8" width="10.21875" customWidth="1"/>
    <col min="9" max="9" width="9.88671875" customWidth="1"/>
    <col min="10" max="11" width="9.5546875" customWidth="1"/>
  </cols>
  <sheetData>
    <row r="1" spans="1:1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26</v>
      </c>
    </row>
    <row r="3" spans="1:1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3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 t="s">
        <v>32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45.6" customHeight="1" x14ac:dyDescent="0.3">
      <c r="A13" s="2" t="s">
        <v>7</v>
      </c>
      <c r="B13" s="2" t="s">
        <v>8</v>
      </c>
      <c r="C13" s="2" t="s">
        <v>9</v>
      </c>
      <c r="D13" s="2"/>
      <c r="E13" s="2" t="s">
        <v>10</v>
      </c>
      <c r="F13" s="5" t="s">
        <v>11</v>
      </c>
      <c r="G13" s="6"/>
      <c r="H13" s="5" t="s">
        <v>12</v>
      </c>
      <c r="I13" s="6"/>
      <c r="J13" s="5" t="s">
        <v>13</v>
      </c>
      <c r="K13" s="6"/>
    </row>
    <row r="14" spans="1:11" ht="28.8" x14ac:dyDescent="0.3">
      <c r="A14" s="2"/>
      <c r="B14" s="2"/>
      <c r="C14" s="2"/>
      <c r="D14" s="2"/>
      <c r="E14" s="2"/>
      <c r="F14" s="2" t="s">
        <v>14</v>
      </c>
      <c r="G14" s="2" t="s">
        <v>15</v>
      </c>
      <c r="H14" s="2" t="s">
        <v>14</v>
      </c>
      <c r="I14" s="2" t="s">
        <v>15</v>
      </c>
      <c r="J14" s="2" t="s">
        <v>14</v>
      </c>
      <c r="K14" s="2" t="s">
        <v>15</v>
      </c>
    </row>
    <row r="15" spans="1:11" ht="28.8" x14ac:dyDescent="0.3">
      <c r="A15" s="9">
        <v>1</v>
      </c>
      <c r="B15" s="3" t="s">
        <v>27</v>
      </c>
      <c r="C15" s="3" t="s">
        <v>16</v>
      </c>
      <c r="D15" s="2" t="s">
        <v>17</v>
      </c>
      <c r="E15" s="2">
        <v>12.17</v>
      </c>
      <c r="F15" s="2">
        <f>G15*E15</f>
        <v>4721.96</v>
      </c>
      <c r="G15" s="2">
        <v>388</v>
      </c>
      <c r="H15" s="2">
        <f>I15*E15</f>
        <v>4417.71</v>
      </c>
      <c r="I15" s="2">
        <f>G15-K15</f>
        <v>363</v>
      </c>
      <c r="J15" s="2">
        <f>K15*E15</f>
        <v>304.25</v>
      </c>
      <c r="K15" s="2">
        <v>25</v>
      </c>
    </row>
    <row r="16" spans="1:11" ht="28.8" x14ac:dyDescent="0.3">
      <c r="A16" s="10"/>
      <c r="B16" s="7"/>
      <c r="C16" s="4"/>
      <c r="D16" s="2" t="s">
        <v>18</v>
      </c>
      <c r="E16" s="2">
        <v>2.1800000000000002</v>
      </c>
      <c r="F16" s="2">
        <f>G16*E16</f>
        <v>1266.5800000000002</v>
      </c>
      <c r="G16" s="2">
        <v>581</v>
      </c>
      <c r="H16" s="2">
        <f>I16*E16</f>
        <v>1185.92</v>
      </c>
      <c r="I16" s="2">
        <f>G16-K16</f>
        <v>544</v>
      </c>
      <c r="J16" s="2">
        <f t="shared" ref="J16:J26" si="0">K16*E16</f>
        <v>80.660000000000011</v>
      </c>
      <c r="K16" s="2">
        <v>37</v>
      </c>
    </row>
    <row r="17" spans="1:11" ht="19.8" customHeight="1" x14ac:dyDescent="0.3">
      <c r="A17" s="10"/>
      <c r="B17" s="7"/>
      <c r="C17" s="2" t="s">
        <v>19</v>
      </c>
      <c r="D17" s="2"/>
      <c r="E17" s="2">
        <v>0.06</v>
      </c>
      <c r="F17" s="2">
        <f t="shared" ref="F17:F26" si="1">G17*E17</f>
        <v>0</v>
      </c>
      <c r="G17" s="2">
        <v>0</v>
      </c>
      <c r="H17" s="2">
        <f t="shared" ref="H17:H26" si="2">I17*E17</f>
        <v>0</v>
      </c>
      <c r="I17" s="2">
        <f t="shared" ref="I17:I26" si="3">G17-K17</f>
        <v>0</v>
      </c>
      <c r="J17" s="2">
        <f t="shared" si="0"/>
        <v>0</v>
      </c>
      <c r="K17" s="2">
        <v>0</v>
      </c>
    </row>
    <row r="18" spans="1:11" ht="28.8" customHeight="1" x14ac:dyDescent="0.3">
      <c r="A18" s="11"/>
      <c r="B18" s="8"/>
      <c r="C18" s="5" t="s">
        <v>25</v>
      </c>
      <c r="D18" s="12"/>
      <c r="E18" s="2">
        <v>6.18</v>
      </c>
      <c r="F18" s="2">
        <f t="shared" si="1"/>
        <v>0</v>
      </c>
      <c r="G18" s="2">
        <v>0</v>
      </c>
      <c r="H18" s="2">
        <f t="shared" si="2"/>
        <v>0</v>
      </c>
      <c r="I18" s="2">
        <f t="shared" si="3"/>
        <v>0</v>
      </c>
      <c r="J18" s="2">
        <f t="shared" si="0"/>
        <v>0</v>
      </c>
      <c r="K18" s="2">
        <v>0</v>
      </c>
    </row>
    <row r="19" spans="1:11" ht="28.8" x14ac:dyDescent="0.3">
      <c r="A19" s="9">
        <v>2</v>
      </c>
      <c r="B19" s="3" t="s">
        <v>28</v>
      </c>
      <c r="C19" s="3" t="s">
        <v>16</v>
      </c>
      <c r="D19" s="2" t="s">
        <v>17</v>
      </c>
      <c r="E19" s="2">
        <v>12.17</v>
      </c>
      <c r="F19" s="2">
        <f t="shared" si="1"/>
        <v>18096.79</v>
      </c>
      <c r="G19" s="2">
        <v>1487</v>
      </c>
      <c r="H19" s="2">
        <f t="shared" si="2"/>
        <v>16928.47</v>
      </c>
      <c r="I19" s="2">
        <f t="shared" si="3"/>
        <v>1391</v>
      </c>
      <c r="J19" s="2">
        <f t="shared" si="0"/>
        <v>1168.32</v>
      </c>
      <c r="K19" s="2">
        <v>96</v>
      </c>
    </row>
    <row r="20" spans="1:11" ht="28.8" x14ac:dyDescent="0.3">
      <c r="A20" s="10"/>
      <c r="B20" s="7"/>
      <c r="C20" s="7"/>
      <c r="D20" s="2" t="s">
        <v>18</v>
      </c>
      <c r="E20" s="2">
        <v>2.1800000000000002</v>
      </c>
      <c r="F20" s="2">
        <f t="shared" si="1"/>
        <v>4863.58</v>
      </c>
      <c r="G20" s="2">
        <v>2231</v>
      </c>
      <c r="H20" s="2">
        <f t="shared" si="2"/>
        <v>4549.6600000000008</v>
      </c>
      <c r="I20" s="2">
        <f t="shared" si="3"/>
        <v>2087</v>
      </c>
      <c r="J20" s="2">
        <f t="shared" si="0"/>
        <v>313.92</v>
      </c>
      <c r="K20" s="2">
        <v>144</v>
      </c>
    </row>
    <row r="21" spans="1:11" ht="17.399999999999999" customHeight="1" x14ac:dyDescent="0.3">
      <c r="A21" s="10"/>
      <c r="B21" s="7"/>
      <c r="C21" s="5" t="s">
        <v>19</v>
      </c>
      <c r="D21" s="6"/>
      <c r="E21" s="2">
        <v>0.06</v>
      </c>
      <c r="F21" s="2">
        <f t="shared" si="1"/>
        <v>0</v>
      </c>
      <c r="G21" s="2">
        <v>0</v>
      </c>
      <c r="H21" s="2">
        <f t="shared" si="2"/>
        <v>0</v>
      </c>
      <c r="I21" s="2">
        <f t="shared" si="3"/>
        <v>0</v>
      </c>
      <c r="J21" s="2">
        <f t="shared" si="0"/>
        <v>0</v>
      </c>
      <c r="K21" s="2">
        <v>0</v>
      </c>
    </row>
    <row r="22" spans="1:11" ht="28.2" customHeight="1" x14ac:dyDescent="0.3">
      <c r="A22" s="11"/>
      <c r="B22" s="8"/>
      <c r="C22" s="5" t="s">
        <v>25</v>
      </c>
      <c r="D22" s="6"/>
      <c r="E22" s="2">
        <v>6.18</v>
      </c>
      <c r="F22" s="2">
        <f t="shared" si="1"/>
        <v>0</v>
      </c>
      <c r="G22" s="2">
        <v>0</v>
      </c>
      <c r="H22" s="2">
        <f t="shared" si="2"/>
        <v>0</v>
      </c>
      <c r="I22" s="2">
        <f t="shared" si="3"/>
        <v>0</v>
      </c>
      <c r="J22" s="2">
        <f t="shared" si="0"/>
        <v>0</v>
      </c>
      <c r="K22" s="2">
        <v>0</v>
      </c>
    </row>
    <row r="23" spans="1:11" ht="28.8" customHeight="1" x14ac:dyDescent="0.3">
      <c r="A23" s="23">
        <v>3</v>
      </c>
      <c r="B23" s="18" t="s">
        <v>29</v>
      </c>
      <c r="C23" s="18" t="s">
        <v>16</v>
      </c>
      <c r="D23" s="2" t="s">
        <v>17</v>
      </c>
      <c r="E23" s="2">
        <v>12.17</v>
      </c>
      <c r="F23" s="2">
        <f t="shared" si="1"/>
        <v>23171.68</v>
      </c>
      <c r="G23" s="2">
        <v>1904</v>
      </c>
      <c r="H23" s="2">
        <f t="shared" si="2"/>
        <v>23171.68</v>
      </c>
      <c r="I23" s="2">
        <f t="shared" si="3"/>
        <v>1904</v>
      </c>
      <c r="J23" s="2">
        <f t="shared" si="0"/>
        <v>0</v>
      </c>
      <c r="K23" s="2">
        <v>0</v>
      </c>
    </row>
    <row r="24" spans="1:11" ht="33.6" customHeight="1" x14ac:dyDescent="0.3">
      <c r="A24" s="24"/>
      <c r="B24" s="20"/>
      <c r="C24" s="19"/>
      <c r="D24" s="2" t="s">
        <v>18</v>
      </c>
      <c r="E24" s="2">
        <v>2.1800000000000002</v>
      </c>
      <c r="F24" s="2">
        <f t="shared" si="1"/>
        <v>6223.9000000000005</v>
      </c>
      <c r="G24" s="2">
        <v>2855</v>
      </c>
      <c r="H24" s="2">
        <f t="shared" si="2"/>
        <v>6223.9000000000005</v>
      </c>
      <c r="I24" s="2">
        <f t="shared" si="3"/>
        <v>2855</v>
      </c>
      <c r="J24" s="2">
        <f t="shared" si="0"/>
        <v>0</v>
      </c>
      <c r="K24" s="2">
        <v>0</v>
      </c>
    </row>
    <row r="25" spans="1:11" ht="13.8" customHeight="1" x14ac:dyDescent="0.3">
      <c r="A25" s="25"/>
      <c r="B25" s="21"/>
      <c r="C25" s="5" t="s">
        <v>19</v>
      </c>
      <c r="D25" s="12"/>
      <c r="E25" s="2">
        <v>0.06</v>
      </c>
      <c r="F25" s="2">
        <f t="shared" si="1"/>
        <v>1090.5</v>
      </c>
      <c r="G25" s="2">
        <v>18175</v>
      </c>
      <c r="H25" s="2">
        <f t="shared" si="2"/>
        <v>1078.5</v>
      </c>
      <c r="I25" s="2">
        <f t="shared" si="3"/>
        <v>17975</v>
      </c>
      <c r="J25" s="2">
        <f t="shared" si="0"/>
        <v>12</v>
      </c>
      <c r="K25" s="2">
        <v>200</v>
      </c>
    </row>
    <row r="26" spans="1:11" ht="27.6" customHeight="1" x14ac:dyDescent="0.3">
      <c r="A26" s="26"/>
      <c r="B26" s="22"/>
      <c r="C26" s="5" t="s">
        <v>25</v>
      </c>
      <c r="D26" s="6"/>
      <c r="E26" s="2">
        <v>6.18</v>
      </c>
      <c r="F26" s="2">
        <f t="shared" si="1"/>
        <v>3695.64</v>
      </c>
      <c r="G26" s="2">
        <v>598</v>
      </c>
      <c r="H26" s="2">
        <f t="shared" si="2"/>
        <v>3695.64</v>
      </c>
      <c r="I26" s="2">
        <f t="shared" si="3"/>
        <v>598</v>
      </c>
      <c r="J26" s="2">
        <f t="shared" si="0"/>
        <v>0</v>
      </c>
      <c r="K26" s="2">
        <v>0</v>
      </c>
    </row>
    <row r="27" spans="1:11" x14ac:dyDescent="0.3">
      <c r="A27" s="15" t="s">
        <v>20</v>
      </c>
      <c r="B27" s="16"/>
      <c r="C27" s="16"/>
      <c r="D27" s="16"/>
      <c r="E27" s="17"/>
      <c r="F27" s="2">
        <f>SUM(F15:F26)</f>
        <v>63130.630000000005</v>
      </c>
      <c r="G27" s="2"/>
      <c r="H27" s="2">
        <f>SUM(H15:H26)</f>
        <v>61251.48</v>
      </c>
      <c r="I27" s="2"/>
      <c r="J27" s="2">
        <f>SUM(J15:J26)</f>
        <v>1879.15</v>
      </c>
      <c r="K27" s="2"/>
    </row>
    <row r="28" spans="1:11" x14ac:dyDescent="0.3">
      <c r="A28" s="15" t="s">
        <v>21</v>
      </c>
      <c r="B28" s="16"/>
      <c r="C28" s="16"/>
      <c r="D28" s="16"/>
      <c r="E28" s="17"/>
      <c r="F28" s="2">
        <f>F27/100*118</f>
        <v>74494.143400000015</v>
      </c>
      <c r="G28" s="2"/>
      <c r="H28" s="2">
        <f>H27/100*118</f>
        <v>72276.746400000004</v>
      </c>
      <c r="I28" s="2"/>
      <c r="J28" s="2">
        <f>J27/100*118</f>
        <v>2217.3969999999999</v>
      </c>
      <c r="K28" s="2"/>
    </row>
    <row r="29" spans="1:11" x14ac:dyDescent="0.3">
      <c r="A29" s="15" t="s">
        <v>22</v>
      </c>
      <c r="B29" s="16"/>
      <c r="C29" s="16"/>
      <c r="D29" s="16"/>
      <c r="E29" s="17"/>
      <c r="F29" s="2">
        <f>F28*0.960000003</f>
        <v>71514.377887482449</v>
      </c>
      <c r="G29" s="2"/>
      <c r="H29" s="2">
        <f>H28*0.960000003</f>
        <v>69385.676760830247</v>
      </c>
      <c r="I29" s="2"/>
      <c r="J29" s="2">
        <f>J28*0.960000003</f>
        <v>2128.7011266521909</v>
      </c>
      <c r="K29" s="2"/>
    </row>
    <row r="30" spans="1:1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">
      <c r="A32" s="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22">
    <mergeCell ref="A29:E29"/>
    <mergeCell ref="C19:C20"/>
    <mergeCell ref="C23:C24"/>
    <mergeCell ref="A27:E27"/>
    <mergeCell ref="A28:E28"/>
    <mergeCell ref="C26:D26"/>
    <mergeCell ref="B23:B26"/>
    <mergeCell ref="A23:A26"/>
    <mergeCell ref="C25:D25"/>
    <mergeCell ref="A1:K1"/>
    <mergeCell ref="A3:K3"/>
    <mergeCell ref="F13:G13"/>
    <mergeCell ref="H13:I13"/>
    <mergeCell ref="J13:K13"/>
    <mergeCell ref="C15:C16"/>
    <mergeCell ref="C22:D22"/>
    <mergeCell ref="B19:B22"/>
    <mergeCell ref="A19:A22"/>
    <mergeCell ref="C18:D18"/>
    <mergeCell ref="B15:B18"/>
    <mergeCell ref="A15:A18"/>
    <mergeCell ref="C21:D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2015-10-29T12:05:19Z</dcterms:modified>
</cp:coreProperties>
</file>